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90" windowWidth="9375" windowHeight="3540" activeTab="0"/>
  </bookViews>
  <sheets>
    <sheet name="Home" sheetId="1" r:id="rId1"/>
    <sheet name="Income" sheetId="2" r:id="rId2"/>
    <sheet name="Expenditure" sheetId="3" r:id="rId3"/>
    <sheet name="Debts" sheetId="4" r:id="rId4"/>
    <sheet name="Analysis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<sst xmlns="http://schemas.openxmlformats.org/spreadsheetml/2006/main" count="181" uniqueCount="123">
  <si>
    <t>Home</t>
  </si>
  <si>
    <t>Income</t>
  </si>
  <si>
    <t>Expenditure</t>
  </si>
  <si>
    <t>Analysis</t>
  </si>
  <si>
    <t>What's the purpose of a budget?</t>
  </si>
  <si>
    <t>How to use Debt Advice Foundation's Budget Planner.</t>
  </si>
  <si>
    <t>www.debtadvicefoundation.org</t>
  </si>
  <si>
    <t>planner@debtadvicefoundation.org.</t>
  </si>
  <si>
    <t>Useful Links</t>
  </si>
  <si>
    <t>For most of us, it's not until we see our incomings and outgoings written down that we are able to appreciate</t>
  </si>
  <si>
    <t>your results.</t>
  </si>
  <si>
    <t>Budget Planner is 100% confidential and any information that you provide is not made available to anyone else</t>
  </si>
  <si>
    <t>(that includes us).</t>
  </si>
  <si>
    <t>If you have any questions (if you're not sure what to include in which category for example), you can speak to</t>
  </si>
  <si>
    <t>one of the charity's advisers for free on 0800 644 6037.  We're open Monday to Friday 8am to 8pm and Saturday</t>
  </si>
  <si>
    <t>9am to 5pm.</t>
  </si>
  <si>
    <t>how much we actually have left over for non-essential items each month.  Budgets not only help us to identify</t>
  </si>
  <si>
    <t>giving  us something to aim for.</t>
  </si>
  <si>
    <t>How Much?</t>
  </si>
  <si>
    <t>How Often?</t>
  </si>
  <si>
    <r>
      <rPr>
        <sz val="10"/>
        <color indexed="12"/>
        <rFont val="Calibri"/>
        <family val="2"/>
      </rPr>
      <t xml:space="preserve">● </t>
    </r>
    <r>
      <rPr>
        <u val="single"/>
        <sz val="10"/>
        <color indexed="12"/>
        <rFont val="Calibri"/>
        <family val="2"/>
      </rPr>
      <t>Debt Analyser</t>
    </r>
  </si>
  <si>
    <r>
      <rPr>
        <sz val="10"/>
        <color indexed="12"/>
        <rFont val="Calibri"/>
        <family val="2"/>
      </rPr>
      <t xml:space="preserve">● </t>
    </r>
    <r>
      <rPr>
        <u val="single"/>
        <sz val="10"/>
        <color indexed="12"/>
        <rFont val="Calibri"/>
        <family val="2"/>
      </rPr>
      <t>Benefit Checker</t>
    </r>
  </si>
  <si>
    <r>
      <rPr>
        <sz val="10"/>
        <color indexed="12"/>
        <rFont val="Calibri"/>
        <family val="2"/>
      </rPr>
      <t xml:space="preserve">● </t>
    </r>
    <r>
      <rPr>
        <u val="single"/>
        <sz val="10"/>
        <color indexed="12"/>
        <rFont val="Calibri"/>
        <family val="2"/>
      </rPr>
      <t>Reduce Outgoings</t>
    </r>
  </si>
  <si>
    <r>
      <rPr>
        <sz val="10"/>
        <color indexed="12"/>
        <rFont val="Calibri"/>
        <family val="2"/>
      </rPr>
      <t xml:space="preserve">● </t>
    </r>
    <r>
      <rPr>
        <u val="single"/>
        <sz val="10"/>
        <color indexed="12"/>
        <rFont val="Calibri"/>
        <family val="2"/>
      </rPr>
      <t>Credit Score Checker</t>
    </r>
  </si>
  <si>
    <r>
      <rPr>
        <sz val="10"/>
        <color indexed="12"/>
        <rFont val="Calibri"/>
        <family val="2"/>
      </rPr>
      <t xml:space="preserve">● </t>
    </r>
    <r>
      <rPr>
        <u val="single"/>
        <sz val="10"/>
        <color indexed="12"/>
        <rFont val="Calibri"/>
        <family val="2"/>
      </rPr>
      <t>Money Management Guide</t>
    </r>
  </si>
  <si>
    <t>bottom of the table for anything else you spend money on that are not listed here.</t>
  </si>
  <si>
    <t>Target</t>
  </si>
  <si>
    <t>Tip:- If the information you've provided doesn't show in the analysis section, just press the F9 key at the top of</t>
  </si>
  <si>
    <t>your keyboard and it will update the figures.</t>
  </si>
  <si>
    <t>Debts</t>
  </si>
  <si>
    <t>Credit Debts &amp; Priority Debt Arrears</t>
  </si>
  <si>
    <t>Expenditure Type</t>
  </si>
  <si>
    <t>Please tell us how much you pay towards your priority debt arrears and credit debts (loans, store cards,</t>
  </si>
  <si>
    <t>Creditor/Priority Debt</t>
  </si>
  <si>
    <t>Payments Left?</t>
  </si>
  <si>
    <t>credit cards) each month. Unsecured creditor details should be added to the empty boxes at the bottom</t>
  </si>
  <si>
    <t>of the table.  If any of your debts are scheduled to finish at any point in the next twelve months then</t>
  </si>
  <si>
    <t>please tell us how many more payments you have left (otherwise leave the Payments Left field blank).</t>
  </si>
  <si>
    <t>Profile</t>
  </si>
  <si>
    <t>Target Expenditure</t>
  </si>
  <si>
    <t>Debt Payments</t>
  </si>
  <si>
    <t>bar above.  If you're not paid monthly, don't worry, Budget Planner will automatically calculate the monthly</t>
  </si>
  <si>
    <t>amounts for you.  Once this has been completed, click on the analysis button for a detailed breakdown of</t>
  </si>
  <si>
    <t>Surplus (Current Expenditure)</t>
  </si>
  <si>
    <t>Surplus (Target Expenditure)</t>
  </si>
  <si>
    <t>Cumulative Savings Forecast (Target Expenditure)</t>
  </si>
  <si>
    <t>Cumulative Savings Forecast (Current Expenditure)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</si>
  <si>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</si>
  <si>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</si>
  <si>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</si>
  <si>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</si>
  <si>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</si>
  <si>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</si>
  <si>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</si>
  <si>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</si>
  <si>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</si>
  <si>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</si>
  <si>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</si>
  <si>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</si>
  <si>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Next Steps</t>
  </si>
  <si>
    <t xml:space="preserve">  Debt Repayments</t>
  </si>
  <si>
    <t>Below is a breakdown of how you currently spend your money.</t>
  </si>
  <si>
    <t xml:space="preserve">Budget Planner has calculated that you will be insolvent (that you are unable to meet you monthly credit commitments as they fall due) for </t>
  </si>
  <si>
    <t xml:space="preserve"> months out of the next 12 (based on current expenditure).  Don't worry, there are options available to you but it's important that you seek advice from a specialist debt advisor.  We've also developed a debt analysis tool, Personal Debt Analyser, to help you determine the severity of your debt problem.  A link to the tool can be found in the useful links section on the right hand side of this page.</t>
  </si>
  <si>
    <t>Fill in your income and expenditure details (including your targets) by clicking on the buttons in the task</t>
  </si>
  <si>
    <t>areas where we can realistically reduce expenditure but they also help us to keep control of our spending by</t>
  </si>
  <si>
    <t>Please tell us how much you spend in each category and how often.  There are three empty boxes at the</t>
  </si>
  <si>
    <t>Expenditure (Inc Debt Repayments)</t>
  </si>
  <si>
    <t>Target Expenditure (Inc Debt Repayments)</t>
  </si>
  <si>
    <t>Monthly</t>
  </si>
  <si>
    <t>Managing Director</t>
  </si>
  <si>
    <t>Debt Advice Foundation</t>
  </si>
  <si>
    <t>David Rodger</t>
  </si>
  <si>
    <t>I hope you find this tool useful.  Good luck.</t>
  </si>
  <si>
    <t>Wages or salary</t>
  </si>
  <si>
    <t>Wages or salary (partner)</t>
  </si>
  <si>
    <t>Jobseeker's Allowance</t>
  </si>
  <si>
    <t>Income Support or Pension Credit</t>
  </si>
  <si>
    <t>Tax Credit</t>
  </si>
  <si>
    <t>Retirement or works pension</t>
  </si>
  <si>
    <t>Child Benefit</t>
  </si>
  <si>
    <t>Incapacity Benefit</t>
  </si>
  <si>
    <t>Maintenance</t>
  </si>
  <si>
    <t>Non-dependants contributions</t>
  </si>
  <si>
    <t>Mortgage</t>
  </si>
  <si>
    <t>Mortgage endowment policy</t>
  </si>
  <si>
    <t>Second mortgage</t>
  </si>
  <si>
    <t>Rent</t>
  </si>
  <si>
    <t>Council Tax</t>
  </si>
  <si>
    <t>Water rates</t>
  </si>
  <si>
    <t>Ground rent or service charge</t>
  </si>
  <si>
    <t>Buildings and contents insurance</t>
  </si>
  <si>
    <t>Life insurance and pension</t>
  </si>
  <si>
    <t>Gas</t>
  </si>
  <si>
    <t>Electricity</t>
  </si>
  <si>
    <t>Other fuel</t>
  </si>
  <si>
    <t>Housekeeping</t>
  </si>
  <si>
    <t>TV rental and license</t>
  </si>
  <si>
    <t>Magistrates' court fines</t>
  </si>
  <si>
    <t>Maintenance payments</t>
  </si>
  <si>
    <t>Hire-purchases vehicle</t>
  </si>
  <si>
    <t>Travelling expenses</t>
  </si>
  <si>
    <t>School meals and meals at work</t>
  </si>
  <si>
    <t>Clothing</t>
  </si>
  <si>
    <t>Laundry</t>
  </si>
  <si>
    <t>Phone and mobile phone</t>
  </si>
  <si>
    <t>Prescriptions and health costs</t>
  </si>
  <si>
    <t>Childminding</t>
  </si>
  <si>
    <t>Mortgage arrears</t>
  </si>
  <si>
    <t>Arrears on second mortgage</t>
  </si>
  <si>
    <t>Rent arrears</t>
  </si>
  <si>
    <t>Council Tax arrears</t>
  </si>
  <si>
    <t>Gas arrears</t>
  </si>
  <si>
    <t>Electricity arrears</t>
  </si>
  <si>
    <t>Other fuel arrears</t>
  </si>
  <si>
    <t>Magistrates' court fine arrears</t>
  </si>
  <si>
    <t>Maintenance arrears</t>
  </si>
  <si>
    <t>Hire-purchase arrears</t>
  </si>
  <si>
    <t>Once you've completed this section, click on the analysis button (above) for a detailed breakdown of</t>
  </si>
  <si>
    <t>your 12 month budget.</t>
  </si>
  <si>
    <t>Income Type (After Tax)</t>
  </si>
  <si>
    <t>Please tell us how much you get paid, after tax, and how often for each of the income types below.  There</t>
  </si>
  <si>
    <t>are three empty boxes at the bottom of the table for additional income types not listed here.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</si>
</sst>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[$-809]dd\ mmmm\ yyyy"/>
    <numFmt numFmtId="170" formatCode="0.0"/>
    <numFmt numFmtId="171" formatCode="&quot;£&quot;#,##0"/>
    <numFmt numFmtId="172" formatCode="\£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1"/>
      <color indexed="28"/>
      <name val="Calibri"/>
      <family val="2"/>
    </font>
    <font>
      <sz val="10"/>
      <color indexed="36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28"/>
      <name val="Calibri"/>
      <family val="2"/>
    </font>
    <font>
      <sz val="10"/>
      <color indexed="28"/>
      <name val="Calibri"/>
      <family val="2"/>
    </font>
    <font>
      <b/>
      <sz val="12"/>
      <color indexed="28"/>
      <name val="Calibri"/>
      <family val="2"/>
    </font>
    <font>
      <sz val="10"/>
      <color indexed="13"/>
      <name val="Calibri"/>
      <family val="2"/>
    </font>
    <font>
      <sz val="7.3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sz val="11"/>
      <color theme="7" tint="-0.4999699890613556"/>
      <name val="Calibri"/>
      <family val="2"/>
    </font>
    <font>
      <sz val="10"/>
      <color theme="7" tint="-0.24997000396251678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8"/>
      <color theme="7" tint="-0.4999699890613556"/>
      <name val="Calibri"/>
      <family val="2"/>
    </font>
    <font>
      <sz val="10"/>
      <color theme="7" tint="-0.4999699890613556"/>
      <name val="Calibri"/>
      <family val="2"/>
    </font>
    <font>
      <u val="single"/>
      <sz val="10"/>
      <color theme="10"/>
      <name val="Calibri"/>
      <family val="2"/>
    </font>
    <font>
      <b/>
      <sz val="12"/>
      <color theme="7" tint="-0.4999699890613556"/>
      <name val="Calibri"/>
      <family val="2"/>
    </font>
    <font>
      <sz val="10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04997999966144562"/>
      </left>
      <right style="medium">
        <color theme="0" tint="-0.24993999302387238"/>
      </right>
      <top style="thin">
        <color theme="0" tint="-0.04997999966144562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04997999966144562"/>
      </right>
      <top style="medium">
        <color theme="0" tint="-0.24993999302387238"/>
      </top>
      <bottom style="thin">
        <color theme="0" tint="-0.04997999966144562"/>
      </bottom>
    </border>
    <border>
      <left style="thin">
        <color theme="9" tint="0.3999499976634979"/>
      </left>
      <right style="medium">
        <color theme="9" tint="-0.4999699890613556"/>
      </right>
      <top style="thin">
        <color theme="9" tint="0.3999499976634979"/>
      </top>
      <bottom style="medium">
        <color theme="9" tint="-0.4999699890613556"/>
      </bottom>
    </border>
    <border>
      <left style="medium">
        <color theme="7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7" tint="0.7999799847602844"/>
      </left>
      <right>
        <color indexed="63"/>
      </right>
      <top style="medium">
        <color theme="7" tint="0.7999799847602844"/>
      </top>
      <bottom style="medium">
        <color theme="7" tint="0.3999499976634979"/>
      </bottom>
    </border>
    <border>
      <left>
        <color indexed="63"/>
      </left>
      <right style="medium">
        <color theme="7" tint="0.3999499976634979"/>
      </right>
      <top style="medium">
        <color theme="7" tint="0.7999799847602844"/>
      </top>
      <bottom style="medium">
        <color theme="7" tint="0.3999499976634979"/>
      </bottom>
    </border>
    <border>
      <left style="medium">
        <color theme="7" tint="0.5999600291252136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7" tint="0.7999799847602844"/>
      </top>
      <bottom style="medium">
        <color theme="7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52" fillId="5" borderId="0" xfId="0" applyFont="1" applyFill="1" applyAlignment="1">
      <alignment/>
    </xf>
    <xf numFmtId="0" fontId="53" fillId="0" borderId="0" xfId="53" applyFont="1" applyFill="1" applyAlignment="1" applyProtection="1">
      <alignment/>
      <protection locked="0"/>
    </xf>
    <xf numFmtId="0" fontId="53" fillId="11" borderId="0" xfId="53" applyFont="1" applyFill="1" applyAlignment="1" applyProtection="1">
      <alignment/>
      <protection locked="0"/>
    </xf>
    <xf numFmtId="0" fontId="43" fillId="5" borderId="0" xfId="53" applyFill="1" applyAlignment="1" applyProtection="1">
      <alignment horizontal="left"/>
      <protection/>
    </xf>
    <xf numFmtId="0" fontId="54" fillId="33" borderId="10" xfId="53" applyFont="1" applyFill="1" applyBorder="1" applyAlignment="1" applyProtection="1">
      <alignment horizontal="center" vertical="center"/>
      <protection/>
    </xf>
    <xf numFmtId="0" fontId="0" fillId="4" borderId="0" xfId="0" applyFill="1" applyAlignment="1">
      <alignment/>
    </xf>
    <xf numFmtId="0" fontId="52" fillId="4" borderId="0" xfId="0" applyFont="1" applyFill="1" applyAlignment="1">
      <alignment/>
    </xf>
    <xf numFmtId="0" fontId="43" fillId="5" borderId="0" xfId="53" applyFill="1" applyAlignment="1" applyProtection="1">
      <alignment horizontal="center"/>
      <protection/>
    </xf>
    <xf numFmtId="0" fontId="55" fillId="11" borderId="0" xfId="0" applyFont="1" applyFill="1" applyAlignment="1">
      <alignment/>
    </xf>
    <xf numFmtId="0" fontId="56" fillId="5" borderId="0" xfId="0" applyFont="1" applyFill="1" applyAlignment="1">
      <alignment vertical="center"/>
    </xf>
    <xf numFmtId="0" fontId="56" fillId="5" borderId="0" xfId="0" applyFont="1" applyFill="1" applyAlignment="1">
      <alignment vertical="top"/>
    </xf>
    <xf numFmtId="0" fontId="4" fillId="33" borderId="10" xfId="53" applyFont="1" applyFill="1" applyBorder="1" applyAlignment="1" applyProtection="1">
      <alignment horizontal="center" vertical="center"/>
      <protection/>
    </xf>
    <xf numFmtId="0" fontId="57" fillId="4" borderId="0" xfId="0" applyFont="1" applyFill="1" applyAlignment="1">
      <alignment/>
    </xf>
    <xf numFmtId="0" fontId="4" fillId="34" borderId="11" xfId="53" applyFont="1" applyFill="1" applyBorder="1" applyAlignment="1" applyProtection="1">
      <alignment horizontal="center" vertical="center"/>
      <protection/>
    </xf>
    <xf numFmtId="0" fontId="57" fillId="11" borderId="0" xfId="53" applyFont="1" applyFill="1" applyAlignment="1" applyProtection="1">
      <alignment horizontal="left"/>
      <protection/>
    </xf>
    <xf numFmtId="0" fontId="58" fillId="4" borderId="0" xfId="53" applyFont="1" applyFill="1" applyAlignment="1" applyProtection="1">
      <alignment horizontal="left"/>
      <protection/>
    </xf>
    <xf numFmtId="0" fontId="0" fillId="0" borderId="0" xfId="0" applyNumberFormat="1" applyAlignment="1">
      <alignment/>
    </xf>
    <xf numFmtId="0" fontId="0" fillId="11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56" fillId="5" borderId="0" xfId="0" applyFont="1" applyFill="1" applyAlignment="1" applyProtection="1">
      <alignment vertical="center"/>
      <protection/>
    </xf>
    <xf numFmtId="0" fontId="52" fillId="5" borderId="0" xfId="0" applyFont="1" applyFill="1" applyAlignment="1" applyProtection="1">
      <alignment/>
      <protection/>
    </xf>
    <xf numFmtId="0" fontId="54" fillId="5" borderId="0" xfId="0" applyFont="1" applyFill="1" applyBorder="1" applyAlignment="1" applyProtection="1">
      <alignment horizontal="center" vertical="center"/>
      <protection/>
    </xf>
    <xf numFmtId="0" fontId="54" fillId="5" borderId="0" xfId="0" applyFont="1" applyFill="1" applyBorder="1" applyAlignment="1" applyProtection="1">
      <alignment horizontal="left" vertical="center"/>
      <protection/>
    </xf>
    <xf numFmtId="0" fontId="54" fillId="5" borderId="0" xfId="0" applyFont="1" applyFill="1" applyBorder="1" applyAlignment="1" applyProtection="1">
      <alignment vertical="center"/>
      <protection/>
    </xf>
    <xf numFmtId="0" fontId="54" fillId="4" borderId="0" xfId="0" applyFont="1" applyFill="1" applyAlignment="1" applyProtection="1">
      <alignment/>
      <protection/>
    </xf>
    <xf numFmtId="0" fontId="57" fillId="4" borderId="0" xfId="0" applyFont="1" applyFill="1" applyAlignment="1" applyProtection="1">
      <alignment/>
      <protection/>
    </xf>
    <xf numFmtId="0" fontId="52" fillId="4" borderId="0" xfId="0" applyFont="1" applyFill="1" applyAlignment="1" applyProtection="1">
      <alignment/>
      <protection/>
    </xf>
    <xf numFmtId="0" fontId="57" fillId="5" borderId="0" xfId="0" applyFont="1" applyFill="1" applyBorder="1" applyAlignment="1" applyProtection="1">
      <alignment horizontal="left" vertical="center"/>
      <protection/>
    </xf>
    <xf numFmtId="0" fontId="55" fillId="11" borderId="0" xfId="0" applyFont="1" applyFill="1" applyAlignment="1" applyProtection="1">
      <alignment/>
      <protection/>
    </xf>
    <xf numFmtId="0" fontId="53" fillId="11" borderId="0" xfId="53" applyFont="1" applyFill="1" applyAlignment="1" applyProtection="1">
      <alignment/>
      <protection/>
    </xf>
    <xf numFmtId="0" fontId="59" fillId="5" borderId="0" xfId="0" applyFont="1" applyFill="1" applyBorder="1" applyAlignment="1" applyProtection="1">
      <alignment vertical="center"/>
      <protection/>
    </xf>
    <xf numFmtId="0" fontId="52" fillId="5" borderId="0" xfId="0" applyFont="1" applyFill="1" applyAlignment="1" applyProtection="1">
      <alignment vertical="center" wrapText="1"/>
      <protection/>
    </xf>
    <xf numFmtId="0" fontId="59" fillId="5" borderId="0" xfId="0" applyFont="1" applyFill="1" applyAlignment="1" applyProtection="1">
      <alignment/>
      <protection/>
    </xf>
    <xf numFmtId="0" fontId="0" fillId="5" borderId="0" xfId="0" applyFill="1" applyAlignment="1" applyProtection="1">
      <alignment vertical="center" wrapText="1"/>
      <protection/>
    </xf>
    <xf numFmtId="0" fontId="60" fillId="35" borderId="12" xfId="53" applyFont="1" applyFill="1" applyBorder="1" applyAlignment="1" applyProtection="1">
      <alignment horizontal="center" vertical="center"/>
      <protection/>
    </xf>
    <xf numFmtId="0" fontId="53" fillId="11" borderId="0" xfId="53" applyFont="1" applyFill="1" applyAlignment="1" applyProtection="1">
      <alignment horizontal="right"/>
      <protection/>
    </xf>
    <xf numFmtId="0" fontId="59" fillId="4" borderId="0" xfId="0" applyFont="1" applyFill="1" applyAlignment="1">
      <alignment horizontal="center" vertical="center"/>
    </xf>
    <xf numFmtId="0" fontId="57" fillId="11" borderId="0" xfId="53" applyFont="1" applyFill="1" applyAlignment="1" applyProtection="1">
      <alignment horizontal="left"/>
      <protection/>
    </xf>
    <xf numFmtId="0" fontId="58" fillId="4" borderId="0" xfId="53" applyFont="1" applyFill="1" applyAlignment="1" applyProtection="1">
      <alignment horizontal="left"/>
      <protection/>
    </xf>
    <xf numFmtId="0" fontId="58" fillId="4" borderId="0" xfId="53" applyFont="1" applyFill="1" applyAlignment="1" applyProtection="1">
      <alignment horizontal="left" vertical="center"/>
      <protection/>
    </xf>
    <xf numFmtId="0" fontId="59" fillId="4" borderId="0" xfId="0" applyFont="1" applyFill="1" applyAlignment="1" applyProtection="1">
      <alignment horizontal="center" vertical="center"/>
      <protection/>
    </xf>
    <xf numFmtId="168" fontId="54" fillId="33" borderId="13" xfId="0" applyNumberFormat="1" applyFont="1" applyFill="1" applyBorder="1" applyAlignment="1" applyProtection="1">
      <alignment horizontal="center" vertical="center"/>
      <protection locked="0"/>
    </xf>
    <xf numFmtId="168" fontId="54" fillId="33" borderId="14" xfId="0" applyNumberFormat="1" applyFont="1" applyFill="1" applyBorder="1" applyAlignment="1" applyProtection="1">
      <alignment horizontal="center" vertical="center"/>
      <protection locked="0"/>
    </xf>
    <xf numFmtId="168" fontId="54" fillId="36" borderId="13" xfId="0" applyNumberFormat="1" applyFont="1" applyFill="1" applyBorder="1" applyAlignment="1" applyProtection="1">
      <alignment horizontal="center" vertical="center"/>
      <protection locked="0"/>
    </xf>
    <xf numFmtId="168" fontId="54" fillId="36" borderId="14" xfId="0" applyNumberFormat="1" applyFont="1" applyFill="1" applyBorder="1" applyAlignment="1" applyProtection="1">
      <alignment horizontal="center" vertical="center"/>
      <protection locked="0"/>
    </xf>
    <xf numFmtId="0" fontId="54" fillId="33" borderId="13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 vertical="center"/>
      <protection locked="0"/>
    </xf>
    <xf numFmtId="0" fontId="54" fillId="11" borderId="15" xfId="0" applyFont="1" applyFill="1" applyBorder="1" applyAlignment="1" applyProtection="1">
      <alignment horizontal="center" vertical="center"/>
      <protection/>
    </xf>
    <xf numFmtId="0" fontId="54" fillId="11" borderId="16" xfId="0" applyFont="1" applyFill="1" applyBorder="1" applyAlignment="1" applyProtection="1">
      <alignment horizontal="center" vertical="center"/>
      <protection/>
    </xf>
    <xf numFmtId="0" fontId="54" fillId="36" borderId="13" xfId="0" applyFont="1" applyFill="1" applyBorder="1" applyAlignment="1" applyProtection="1">
      <alignment horizontal="center" vertical="center"/>
      <protection locked="0"/>
    </xf>
    <xf numFmtId="0" fontId="54" fillId="36" borderId="14" xfId="0" applyFont="1" applyFill="1" applyBorder="1" applyAlignment="1" applyProtection="1">
      <alignment horizontal="center" vertical="center"/>
      <protection locked="0"/>
    </xf>
    <xf numFmtId="0" fontId="57" fillId="33" borderId="17" xfId="0" applyFont="1" applyFill="1" applyBorder="1" applyAlignment="1" applyProtection="1">
      <alignment horizontal="left" vertical="center"/>
      <protection locked="0"/>
    </xf>
    <xf numFmtId="0" fontId="57" fillId="33" borderId="18" xfId="0" applyFont="1" applyFill="1" applyBorder="1" applyAlignment="1" applyProtection="1">
      <alignment horizontal="left" vertical="center"/>
      <protection locked="0"/>
    </xf>
    <xf numFmtId="0" fontId="57" fillId="33" borderId="19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54" fillId="11" borderId="20" xfId="0" applyFont="1" applyFill="1" applyBorder="1" applyAlignment="1" applyProtection="1">
      <alignment horizontal="center" vertical="center"/>
      <protection/>
    </xf>
    <xf numFmtId="0" fontId="4" fillId="36" borderId="13" xfId="0" applyFont="1" applyFill="1" applyBorder="1" applyAlignment="1" applyProtection="1">
      <alignment horizontal="left" vertical="center"/>
      <protection/>
    </xf>
    <xf numFmtId="0" fontId="4" fillId="36" borderId="0" xfId="0" applyFont="1" applyFill="1" applyBorder="1" applyAlignment="1" applyProtection="1">
      <alignment horizontal="left" vertical="center"/>
      <protection/>
    </xf>
    <xf numFmtId="0" fontId="4" fillId="36" borderId="14" xfId="0" applyFont="1" applyFill="1" applyBorder="1" applyAlignment="1" applyProtection="1">
      <alignment horizontal="left" vertical="center"/>
      <protection/>
    </xf>
    <xf numFmtId="0" fontId="54" fillId="33" borderId="13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4" fillId="33" borderId="14" xfId="0" applyFont="1" applyFill="1" applyBorder="1" applyAlignment="1" applyProtection="1">
      <alignment horizontal="left" vertical="center"/>
      <protection/>
    </xf>
    <xf numFmtId="0" fontId="54" fillId="36" borderId="13" xfId="0" applyFont="1" applyFill="1" applyBorder="1" applyAlignment="1" applyProtection="1">
      <alignment horizontal="left" vertical="center"/>
      <protection/>
    </xf>
    <xf numFmtId="0" fontId="54" fillId="36" borderId="0" xfId="0" applyFont="1" applyFill="1" applyBorder="1" applyAlignment="1" applyProtection="1">
      <alignment horizontal="left" vertical="center"/>
      <protection/>
    </xf>
    <xf numFmtId="0" fontId="54" fillId="36" borderId="14" xfId="0" applyFont="1" applyFill="1" applyBorder="1" applyAlignment="1" applyProtection="1">
      <alignment horizontal="left" vertical="center"/>
      <protection/>
    </xf>
    <xf numFmtId="168" fontId="54" fillId="36" borderId="17" xfId="0" applyNumberFormat="1" applyFont="1" applyFill="1" applyBorder="1" applyAlignment="1" applyProtection="1">
      <alignment horizontal="center" vertical="center"/>
      <protection/>
    </xf>
    <xf numFmtId="168" fontId="54" fillId="36" borderId="19" xfId="0" applyNumberFormat="1" applyFont="1" applyFill="1" applyBorder="1" applyAlignment="1" applyProtection="1">
      <alignment horizontal="center" vertical="center"/>
      <protection/>
    </xf>
    <xf numFmtId="0" fontId="54" fillId="36" borderId="17" xfId="0" applyFont="1" applyFill="1" applyBorder="1" applyAlignment="1" applyProtection="1">
      <alignment horizontal="center" vertical="center"/>
      <protection/>
    </xf>
    <xf numFmtId="0" fontId="54" fillId="36" borderId="19" xfId="0" applyFont="1" applyFill="1" applyBorder="1" applyAlignment="1" applyProtection="1">
      <alignment horizontal="center" vertical="center"/>
      <protection/>
    </xf>
    <xf numFmtId="0" fontId="57" fillId="33" borderId="13" xfId="0" applyFont="1" applyFill="1" applyBorder="1" applyAlignment="1" applyProtection="1">
      <alignment horizontal="left" vertical="center"/>
      <protection locked="0"/>
    </xf>
    <xf numFmtId="0" fontId="57" fillId="33" borderId="0" xfId="0" applyFont="1" applyFill="1" applyBorder="1" applyAlignment="1" applyProtection="1">
      <alignment horizontal="left" vertical="center"/>
      <protection locked="0"/>
    </xf>
    <xf numFmtId="0" fontId="57" fillId="33" borderId="14" xfId="0" applyFont="1" applyFill="1" applyBorder="1" applyAlignment="1" applyProtection="1">
      <alignment horizontal="left" vertical="center"/>
      <protection locked="0"/>
    </xf>
    <xf numFmtId="0" fontId="57" fillId="36" borderId="13" xfId="0" applyFont="1" applyFill="1" applyBorder="1" applyAlignment="1" applyProtection="1">
      <alignment horizontal="left" vertical="center"/>
      <protection locked="0"/>
    </xf>
    <xf numFmtId="0" fontId="57" fillId="36" borderId="0" xfId="0" applyFont="1" applyFill="1" applyBorder="1" applyAlignment="1" applyProtection="1">
      <alignment horizontal="left" vertical="center"/>
      <protection locked="0"/>
    </xf>
    <xf numFmtId="0" fontId="57" fillId="36" borderId="14" xfId="0" applyFont="1" applyFill="1" applyBorder="1" applyAlignment="1" applyProtection="1">
      <alignment horizontal="left" vertical="center"/>
      <protection locked="0"/>
    </xf>
    <xf numFmtId="1" fontId="54" fillId="33" borderId="13" xfId="0" applyNumberFormat="1" applyFont="1" applyFill="1" applyBorder="1" applyAlignment="1" applyProtection="1">
      <alignment horizontal="center" vertical="center"/>
      <protection locked="0"/>
    </xf>
    <xf numFmtId="1" fontId="54" fillId="33" borderId="14" xfId="0" applyNumberFormat="1" applyFont="1" applyFill="1" applyBorder="1" applyAlignment="1" applyProtection="1">
      <alignment horizontal="center" vertical="center"/>
      <protection locked="0"/>
    </xf>
    <xf numFmtId="1" fontId="54" fillId="36" borderId="13" xfId="0" applyNumberFormat="1" applyFont="1" applyFill="1" applyBorder="1" applyAlignment="1" applyProtection="1">
      <alignment horizontal="center" vertical="center"/>
      <protection locked="0"/>
    </xf>
    <xf numFmtId="1" fontId="54" fillId="36" borderId="14" xfId="0" applyNumberFormat="1" applyFont="1" applyFill="1" applyBorder="1" applyAlignment="1" applyProtection="1">
      <alignment horizontal="center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33" borderId="0" xfId="0" applyFont="1" applyFill="1" applyBorder="1" applyAlignment="1" applyProtection="1">
      <alignment horizontal="left" vertical="center"/>
      <protection locked="0"/>
    </xf>
    <xf numFmtId="0" fontId="54" fillId="33" borderId="14" xfId="0" applyFont="1" applyFill="1" applyBorder="1" applyAlignment="1" applyProtection="1">
      <alignment horizontal="left" vertical="center"/>
      <protection locked="0"/>
    </xf>
    <xf numFmtId="0" fontId="54" fillId="36" borderId="13" xfId="0" applyFont="1" applyFill="1" applyBorder="1" applyAlignment="1" applyProtection="1">
      <alignment horizontal="left" vertical="center"/>
      <protection locked="0"/>
    </xf>
    <xf numFmtId="0" fontId="54" fillId="36" borderId="0" xfId="0" applyFont="1" applyFill="1" applyBorder="1" applyAlignment="1" applyProtection="1">
      <alignment horizontal="left" vertical="center"/>
      <protection locked="0"/>
    </xf>
    <xf numFmtId="0" fontId="54" fillId="36" borderId="14" xfId="0" applyFont="1" applyFill="1" applyBorder="1" applyAlignment="1" applyProtection="1">
      <alignment horizontal="left" vertical="center"/>
      <protection locked="0"/>
    </xf>
    <xf numFmtId="0" fontId="4" fillId="36" borderId="13" xfId="0" applyFont="1" applyFill="1" applyBorder="1" applyAlignment="1" applyProtection="1">
      <alignment horizontal="left" vertical="center"/>
      <protection locked="0"/>
    </xf>
    <xf numFmtId="0" fontId="4" fillId="36" borderId="0" xfId="0" applyFont="1" applyFill="1" applyBorder="1" applyAlignment="1" applyProtection="1">
      <alignment horizontal="left" vertical="center"/>
      <protection locked="0"/>
    </xf>
    <xf numFmtId="0" fontId="4" fillId="36" borderId="14" xfId="0" applyFont="1" applyFill="1" applyBorder="1" applyAlignment="1" applyProtection="1">
      <alignment horizontal="left" vertical="center"/>
      <protection locked="0"/>
    </xf>
    <xf numFmtId="1" fontId="54" fillId="33" borderId="17" xfId="0" applyNumberFormat="1" applyFont="1" applyFill="1" applyBorder="1" applyAlignment="1" applyProtection="1">
      <alignment horizontal="center" vertical="center"/>
      <protection locked="0"/>
    </xf>
    <xf numFmtId="1" fontId="54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52" fillId="5" borderId="0" xfId="0" applyFont="1" applyFill="1" applyAlignment="1" applyProtection="1">
      <alignment horizontal="left" vertical="center" wrapText="1"/>
      <protection/>
    </xf>
    <xf numFmtId="0" fontId="0" fillId="5" borderId="0" xfId="0" applyFill="1" applyAlignment="1" applyProtection="1">
      <alignment horizontal="left" vertical="center" wrapText="1"/>
      <protection/>
    </xf>
    <xf numFmtId="0" fontId="52" fillId="5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235"/>
          <c:w val="0.96425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Analysis!$V$19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Analysis!$U$20:$U$31</c:f>
            </c:strRef>
          </c:cat>
          <c:val>
            <c:numRef>
              <c:f>Analysis!$V$20:$V$31</c:f>
            </c:numRef>
          </c:val>
          <c:smooth val="0"/>
        </c:ser>
        <c:ser>
          <c:idx val="1"/>
          <c:order val="1"/>
          <c:tx>
            <c:strRef>
              <c:f>Analysis!$Z$19</c:f>
              <c:strCache>
                <c:ptCount val="1"/>
                <c:pt idx="0">
                  <c:v>Expenditure (Inc Debt Repayments)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Analysis!$U$20:$U$31</c:f>
            </c:strRef>
          </c:cat>
          <c:val>
            <c:numRef>
              <c:f>Analysis!$Z$20:$Z$31</c:f>
            </c:numRef>
          </c:val>
          <c:smooth val="0"/>
        </c:ser>
        <c:ser>
          <c:idx val="2"/>
          <c:order val="2"/>
          <c:tx>
            <c:strRef>
              <c:f>Analysis!$AA$19</c:f>
              <c:strCache>
                <c:ptCount val="1"/>
                <c:pt idx="0">
                  <c:v>Target Expenditure (Inc Debt Repayments)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Analysis!$U$20:$U$31</c:f>
            </c:strRef>
          </c:cat>
          <c:val>
            <c:numRef>
              <c:f>Analysis!$AA$20:$AA$31</c:f>
            </c:numRef>
          </c:val>
          <c:smooth val="0"/>
        </c:ser>
        <c:marker val="1"/>
        <c:axId val="47681884"/>
        <c:axId val="26483773"/>
      </c:lineChart>
      <c:catAx>
        <c:axId val="4768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83773"/>
        <c:crosses val="autoZero"/>
        <c:auto val="1"/>
        <c:lblOffset val="100"/>
        <c:tickLblSkip val="1"/>
        <c:noMultiLvlLbl val="0"/>
      </c:catAx>
      <c:valAx>
        <c:axId val="26483773"/>
        <c:scaling>
          <c:orientation val="minMax"/>
        </c:scaling>
        <c:axPos val="l"/>
        <c:delete val="0"/>
        <c:numFmt formatCode="\£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81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675"/>
          <c:y val="0.014"/>
          <c:w val="0.9032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CC99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235"/>
          <c:w val="0.96425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Analysis!$AB$19</c:f>
              <c:strCache>
                <c:ptCount val="1"/>
                <c:pt idx="0">
                  <c:v>Surplus (Current Expenditure)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Analysis!$U$20:$U$31</c:f>
            </c:strRef>
          </c:cat>
          <c:val>
            <c:numRef>
              <c:f>Analysis!$AB$20:$AB$31</c:f>
            </c:numRef>
          </c:val>
          <c:smooth val="0"/>
        </c:ser>
        <c:ser>
          <c:idx val="1"/>
          <c:order val="1"/>
          <c:tx>
            <c:strRef>
              <c:f>Analysis!$AC$19</c:f>
              <c:strCache>
                <c:ptCount val="1"/>
                <c:pt idx="0">
                  <c:v>Surplus (Target Expenditure)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Analysis!$U$20:$U$31</c:f>
            </c:strRef>
          </c:cat>
          <c:val>
            <c:numRef>
              <c:f>Analysis!$AC$20:$AC$31</c:f>
            </c:numRef>
          </c:val>
          <c:smooth val="0"/>
        </c:ser>
        <c:marker val="1"/>
        <c:axId val="37027366"/>
        <c:axId val="64810839"/>
      </c:lineChart>
      <c:catAx>
        <c:axId val="37027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10839"/>
        <c:crosses val="autoZero"/>
        <c:auto val="1"/>
        <c:lblOffset val="100"/>
        <c:tickLblSkip val="1"/>
        <c:noMultiLvlLbl val="0"/>
      </c:catAx>
      <c:valAx>
        <c:axId val="64810839"/>
        <c:scaling>
          <c:orientation val="minMax"/>
        </c:scaling>
        <c:axPos val="l"/>
        <c:delete val="0"/>
        <c:numFmt formatCode="\£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27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9175"/>
          <c:y val="0.014"/>
          <c:w val="0.6132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CC99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235"/>
          <c:w val="0.96425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Analysis!$AD$19</c:f>
              <c:strCache>
                <c:ptCount val="1"/>
                <c:pt idx="0">
                  <c:v>Cumulative Savings Forecast (Current Expenditure)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Analysis!$U$20:$U$31</c:f>
            </c:strRef>
          </c:cat>
          <c:val>
            <c:numRef>
              <c:f>Analysis!$AD$20:$AD$31</c:f>
            </c:numRef>
          </c:val>
          <c:smooth val="0"/>
        </c:ser>
        <c:ser>
          <c:idx val="1"/>
          <c:order val="1"/>
          <c:tx>
            <c:strRef>
              <c:f>Analysis!$AE$19</c:f>
              <c:strCache>
                <c:ptCount val="1"/>
                <c:pt idx="0">
                  <c:v>Cumulative Savings Forecast (Target Expenditure)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Analysis!$U$20:$U$31</c:f>
            </c:strRef>
          </c:cat>
          <c:val>
            <c:numRef>
              <c:f>Analysis!$AE$20:$AE$31</c:f>
            </c:numRef>
          </c:val>
          <c:smooth val="0"/>
        </c:ser>
        <c:marker val="1"/>
        <c:axId val="46426640"/>
        <c:axId val="15186577"/>
      </c:lineChart>
      <c:catAx>
        <c:axId val="4642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86577"/>
        <c:crosses val="autoZero"/>
        <c:auto val="1"/>
        <c:lblOffset val="100"/>
        <c:tickLblSkip val="1"/>
        <c:noMultiLvlLbl val="0"/>
      </c:catAx>
      <c:valAx>
        <c:axId val="15186577"/>
        <c:scaling>
          <c:orientation val="minMax"/>
        </c:scaling>
        <c:axPos val="l"/>
        <c:delete val="0"/>
        <c:numFmt formatCode="\£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26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15"/>
          <c:y val="0.014"/>
          <c:w val="0.913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2F2F2"/>
    </a:solidFill>
    <a:ln w="3175">
      <a:solidFill>
        <a:srgbClr val="CC99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9375"/>
          <c:w val="0.7315"/>
          <c:h val="0.8055"/>
        </c:manualLayout>
      </c:layout>
      <c:pieChart>
        <c:varyColors val="1"/>
        <c:ser>
          <c:idx val="0"/>
          <c:order val="0"/>
          <c:tx>
            <c:v>Expenditure Breakdown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C8C0D4"/>
              </a:solidFill>
              <a:ln w="3175">
                <a:noFill/>
              </a:ln>
            </c:spPr>
          </c:dPt>
          <c:dLbls>
            <c:numFmt formatCode="\£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Expenditure!$W$24:$W$51</c:f>
              <c:strCache>
                <c:ptCount val="28"/>
                <c:pt idx="0">
                  <c:v>Mortgage</c:v>
                </c:pt>
                <c:pt idx="1">
                  <c:v>Mortgage endowment policy</c:v>
                </c:pt>
                <c:pt idx="2">
                  <c:v>Second mortgage</c:v>
                </c:pt>
                <c:pt idx="3">
                  <c:v>Rent</c:v>
                </c:pt>
                <c:pt idx="4">
                  <c:v>Council Tax</c:v>
                </c:pt>
                <c:pt idx="5">
                  <c:v>Water rates</c:v>
                </c:pt>
                <c:pt idx="6">
                  <c:v>Ground rent or service charge</c:v>
                </c:pt>
                <c:pt idx="7">
                  <c:v>Buildings and contents insurance</c:v>
                </c:pt>
                <c:pt idx="8">
                  <c:v>Life insurance and pension</c:v>
                </c:pt>
                <c:pt idx="9">
                  <c:v>Gas</c:v>
                </c:pt>
                <c:pt idx="10">
                  <c:v>Electricity</c:v>
                </c:pt>
                <c:pt idx="11">
                  <c:v>Other fuel</c:v>
                </c:pt>
                <c:pt idx="12">
                  <c:v>Housekeeping</c:v>
                </c:pt>
                <c:pt idx="13">
                  <c:v>TV rental and license</c:v>
                </c:pt>
                <c:pt idx="14">
                  <c:v>Magistrates' court fines</c:v>
                </c:pt>
                <c:pt idx="15">
                  <c:v>Maintenance payments</c:v>
                </c:pt>
                <c:pt idx="16">
                  <c:v>Hire-purchases vehicle</c:v>
                </c:pt>
                <c:pt idx="17">
                  <c:v>Travelling expenses</c:v>
                </c:pt>
                <c:pt idx="18">
                  <c:v>School meals and meals at work</c:v>
                </c:pt>
                <c:pt idx="19">
                  <c:v>Clothing</c:v>
                </c:pt>
                <c:pt idx="20">
                  <c:v>Laundry</c:v>
                </c:pt>
                <c:pt idx="21">
                  <c:v>Phone and mobile phone</c:v>
                </c:pt>
                <c:pt idx="22">
                  <c:v>Prescriptions and health costs</c:v>
                </c:pt>
                <c:pt idx="23">
                  <c:v>Childminding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  Debt Repayments</c:v>
                </c:pt>
              </c:strCache>
            </c:strRef>
          </c:cat>
          <c:val>
            <c:numRef>
              <c:f>Expenditure!$X$24:$X$51</c:f>
              <c:numCach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2F2F2"/>
    </a:solidFill>
    <a:ln w="3175">
      <a:solidFill>
        <a:srgbClr val="CC99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13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13</xdr:row>
      <xdr:rowOff>9525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13</xdr:row>
      <xdr:rowOff>19050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3447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43</xdr:row>
      <xdr:rowOff>47625</xdr:rowOff>
    </xdr:from>
    <xdr:to>
      <xdr:col>3</xdr:col>
      <xdr:colOff>171450</xdr:colOff>
      <xdr:row>49</xdr:row>
      <xdr:rowOff>47625</xdr:rowOff>
    </xdr:to>
    <xdr:pic>
      <xdr:nvPicPr>
        <xdr:cNvPr id="4" name="Picture 7" descr="david.rodger sig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" y="8591550"/>
          <a:ext cx="1752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13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13</xdr:row>
      <xdr:rowOff>9525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0</xdr:colOff>
      <xdr:row>13</xdr:row>
      <xdr:rowOff>9525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059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13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0</xdr:colOff>
      <xdr:row>13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154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13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0</xdr:colOff>
      <xdr:row>13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154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13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25</xdr:row>
      <xdr:rowOff>66675</xdr:rowOff>
    </xdr:from>
    <xdr:to>
      <xdr:col>11</xdr:col>
      <xdr:colOff>800100</xdr:colOff>
      <xdr:row>36</xdr:row>
      <xdr:rowOff>104775</xdr:rowOff>
    </xdr:to>
    <xdr:graphicFrame>
      <xdr:nvGraphicFramePr>
        <xdr:cNvPr id="2" name="Chart 3"/>
        <xdr:cNvGraphicFramePr/>
      </xdr:nvGraphicFramePr>
      <xdr:xfrm>
        <a:off x="552450" y="4962525"/>
        <a:ext cx="56007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41</xdr:row>
      <xdr:rowOff>85725</xdr:rowOff>
    </xdr:from>
    <xdr:to>
      <xdr:col>11</xdr:col>
      <xdr:colOff>800100</xdr:colOff>
      <xdr:row>52</xdr:row>
      <xdr:rowOff>123825</xdr:rowOff>
    </xdr:to>
    <xdr:graphicFrame>
      <xdr:nvGraphicFramePr>
        <xdr:cNvPr id="3" name="Chart 5"/>
        <xdr:cNvGraphicFramePr/>
      </xdr:nvGraphicFramePr>
      <xdr:xfrm>
        <a:off x="552450" y="8029575"/>
        <a:ext cx="56007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85725</xdr:rowOff>
    </xdr:from>
    <xdr:to>
      <xdr:col>11</xdr:col>
      <xdr:colOff>771525</xdr:colOff>
      <xdr:row>67</xdr:row>
      <xdr:rowOff>123825</xdr:rowOff>
    </xdr:to>
    <xdr:graphicFrame>
      <xdr:nvGraphicFramePr>
        <xdr:cNvPr id="4" name="Chart 6"/>
        <xdr:cNvGraphicFramePr/>
      </xdr:nvGraphicFramePr>
      <xdr:xfrm>
        <a:off x="533400" y="10887075"/>
        <a:ext cx="55911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70</xdr:row>
      <xdr:rowOff>76200</xdr:rowOff>
    </xdr:from>
    <xdr:to>
      <xdr:col>7</xdr:col>
      <xdr:colOff>47625</xdr:colOff>
      <xdr:row>87</xdr:row>
      <xdr:rowOff>19050</xdr:rowOff>
    </xdr:to>
    <xdr:graphicFrame>
      <xdr:nvGraphicFramePr>
        <xdr:cNvPr id="5" name="Chart 7"/>
        <xdr:cNvGraphicFramePr/>
      </xdr:nvGraphicFramePr>
      <xdr:xfrm>
        <a:off x="533400" y="13544550"/>
        <a:ext cx="3495675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0</xdr:colOff>
      <xdr:row>13</xdr:row>
      <xdr:rowOff>9525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154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btadvicefoundation.org/" TargetMode="External" /><Relationship Id="rId2" Type="http://schemas.openxmlformats.org/officeDocument/2006/relationships/hyperlink" Target="mailto:planner@debtadvicefoundation.org." TargetMode="External" /><Relationship Id="rId3" Type="http://schemas.openxmlformats.org/officeDocument/2006/relationships/hyperlink" Target="http://www.debtadvicefoundation.org/personal-debt-analyser" TargetMode="External" /><Relationship Id="rId4" Type="http://schemas.openxmlformats.org/officeDocument/2006/relationships/hyperlink" Target="http://www.debtadvicefoundation.org/debt-tools/benefit-entitlement" TargetMode="External" /><Relationship Id="rId5" Type="http://schemas.openxmlformats.org/officeDocument/2006/relationships/hyperlink" Target="http://www.debtadvicefoundation.org/debt-tools/minimise-your-expenditure" TargetMode="External" /><Relationship Id="rId6" Type="http://schemas.openxmlformats.org/officeDocument/2006/relationships/hyperlink" Target="http://www.debtadvicefoundation.org/debt-tools/credit-score-checker" TargetMode="External" /><Relationship Id="rId7" Type="http://schemas.openxmlformats.org/officeDocument/2006/relationships/hyperlink" Target="http://www.debtadvicefoundation.org/debt-tools/money-management-gui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ebtadvicefoundation.org/" TargetMode="External" /><Relationship Id="rId2" Type="http://schemas.openxmlformats.org/officeDocument/2006/relationships/hyperlink" Target="mailto:planner@debtadvicefoundation.org." TargetMode="External" /><Relationship Id="rId3" Type="http://schemas.openxmlformats.org/officeDocument/2006/relationships/hyperlink" Target="http://www.debtadvicefoundation.org/personal-debt-analyser" TargetMode="External" /><Relationship Id="rId4" Type="http://schemas.openxmlformats.org/officeDocument/2006/relationships/hyperlink" Target="http://www.debtadvicefoundation.org/debt-tools/benefit-entitlement" TargetMode="External" /><Relationship Id="rId5" Type="http://schemas.openxmlformats.org/officeDocument/2006/relationships/hyperlink" Target="http://www.debtadvicefoundation.org/debt-tools/minimise-your-expenditure" TargetMode="External" /><Relationship Id="rId6" Type="http://schemas.openxmlformats.org/officeDocument/2006/relationships/hyperlink" Target="http://www.debtadvicefoundation.org/debt-tools/credit-score-checker" TargetMode="External" /><Relationship Id="rId7" Type="http://schemas.openxmlformats.org/officeDocument/2006/relationships/hyperlink" Target="http://www.debtadvicefoundation.org/debt-tools/money-management-guide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ebtadvicefoundation.org/" TargetMode="External" /><Relationship Id="rId2" Type="http://schemas.openxmlformats.org/officeDocument/2006/relationships/hyperlink" Target="mailto:planner@debtadvicefoundation.org." TargetMode="External" /><Relationship Id="rId3" Type="http://schemas.openxmlformats.org/officeDocument/2006/relationships/hyperlink" Target="http://www.debtadvicefoundation.org/personal-debt-analyser" TargetMode="External" /><Relationship Id="rId4" Type="http://schemas.openxmlformats.org/officeDocument/2006/relationships/hyperlink" Target="http://www.debtadvicefoundation.org/debt-tools/benefit-entitlement" TargetMode="External" /><Relationship Id="rId5" Type="http://schemas.openxmlformats.org/officeDocument/2006/relationships/hyperlink" Target="http://www.debtadvicefoundation.org/debt-tools/minimise-your-expenditure" TargetMode="External" /><Relationship Id="rId6" Type="http://schemas.openxmlformats.org/officeDocument/2006/relationships/hyperlink" Target="http://www.debtadvicefoundation.org/debt-tools/credit-score-checker" TargetMode="External" /><Relationship Id="rId7" Type="http://schemas.openxmlformats.org/officeDocument/2006/relationships/hyperlink" Target="http://www.debtadvicefoundation.org/debt-tools/money-management-guide" TargetMode="External" /><Relationship Id="rId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ebtadvicefoundation.org/" TargetMode="External" /><Relationship Id="rId2" Type="http://schemas.openxmlformats.org/officeDocument/2006/relationships/hyperlink" Target="mailto:planner@debtadvicefoundation.org." TargetMode="External" /><Relationship Id="rId3" Type="http://schemas.openxmlformats.org/officeDocument/2006/relationships/hyperlink" Target="http://www.debtadvicefoundation.org/personal-debt-analyser" TargetMode="External" /><Relationship Id="rId4" Type="http://schemas.openxmlformats.org/officeDocument/2006/relationships/hyperlink" Target="http://www.debtadvicefoundation.org/debt-tools/benefit-entitlement" TargetMode="External" /><Relationship Id="rId5" Type="http://schemas.openxmlformats.org/officeDocument/2006/relationships/hyperlink" Target="http://www.debtadvicefoundation.org/debt-tools/minimise-your-expenditure" TargetMode="External" /><Relationship Id="rId6" Type="http://schemas.openxmlformats.org/officeDocument/2006/relationships/hyperlink" Target="http://www.debtadvicefoundation.org/debt-tools/credit-score-checker" TargetMode="External" /><Relationship Id="rId7" Type="http://schemas.openxmlformats.org/officeDocument/2006/relationships/hyperlink" Target="http://www.debtadvicefoundation.org/debt-tools/money-management-guide" TargetMode="Externa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ebtadvicefoundation.org/" TargetMode="External" /><Relationship Id="rId2" Type="http://schemas.openxmlformats.org/officeDocument/2006/relationships/hyperlink" Target="mailto:planner@debtadvicefoundation.org." TargetMode="External" /><Relationship Id="rId3" Type="http://schemas.openxmlformats.org/officeDocument/2006/relationships/hyperlink" Target="http://www.debtadvicefoundation.org/personal-debt-analyser" TargetMode="External" /><Relationship Id="rId4" Type="http://schemas.openxmlformats.org/officeDocument/2006/relationships/hyperlink" Target="http://www.debtadvicefoundation.org/debt-tools/benefit-entitlement" TargetMode="External" /><Relationship Id="rId5" Type="http://schemas.openxmlformats.org/officeDocument/2006/relationships/hyperlink" Target="http://www.debtadvicefoundation.org/debt-tools/minimise-your-expenditure" TargetMode="External" /><Relationship Id="rId6" Type="http://schemas.openxmlformats.org/officeDocument/2006/relationships/hyperlink" Target="http://www.debtadvicefoundation.org/debt-tools/credit-score-checker" TargetMode="External" /><Relationship Id="rId7" Type="http://schemas.openxmlformats.org/officeDocument/2006/relationships/hyperlink" Target="http://www.debtadvicefoundation.org/debt-tools/money-management-guide" TargetMode="Externa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showGridLines="0" showRowColHeaders="0" tabSelected="1" zoomScalePageLayoutView="0" workbookViewId="0" topLeftCell="A1">
      <selection activeCell="I20" sqref="I20"/>
    </sheetView>
  </sheetViews>
  <sheetFormatPr defaultColWidth="0" defaultRowHeight="15" zeroHeight="1"/>
  <cols>
    <col min="1" max="1" width="4.57421875" style="0" customWidth="1"/>
    <col min="2" max="8" width="10.8515625" style="0" customWidth="1"/>
    <col min="9" max="9" width="12.140625" style="0" customWidth="1"/>
    <col min="10" max="10" width="1.421875" style="0" customWidth="1"/>
    <col min="11" max="11" width="12.140625" style="0" customWidth="1"/>
    <col min="12" max="12" width="1.421875" style="0" customWidth="1"/>
    <col min="13" max="13" width="12.140625" style="0" customWidth="1"/>
    <col min="14" max="14" width="1.421875" style="0" customWidth="1"/>
    <col min="15" max="15" width="12.140625" style="0" customWidth="1"/>
    <col min="16" max="16" width="3.57421875" style="0" customWidth="1"/>
    <col min="17" max="16384" width="9.140625" style="0" hidden="1" customWidth="1"/>
  </cols>
  <sheetData>
    <row r="1" spans="1:2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ht="15.75">
      <c r="F12" s="2"/>
    </row>
    <row r="13" ht="25.5" customHeight="1">
      <c r="Q13" s="3"/>
    </row>
    <row r="14" spans="1:17" ht="6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</row>
    <row r="15" spans="1:17" ht="20.25" customHeight="1" thickBot="1">
      <c r="A15" s="1"/>
      <c r="B15" s="1"/>
      <c r="C15" s="1"/>
      <c r="D15" s="1"/>
      <c r="E15" s="1"/>
      <c r="F15" s="1"/>
      <c r="G15" s="1"/>
      <c r="H15" s="1"/>
      <c r="I15" s="18" t="s">
        <v>0</v>
      </c>
      <c r="J15" s="22"/>
      <c r="K15" s="16" t="s">
        <v>1</v>
      </c>
      <c r="L15" s="22"/>
      <c r="M15" s="16" t="s">
        <v>2</v>
      </c>
      <c r="N15" s="22"/>
      <c r="O15" s="16" t="s">
        <v>29</v>
      </c>
      <c r="P15" s="1"/>
      <c r="Q15" s="3"/>
    </row>
    <row r="16" spans="1:17" ht="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"/>
    </row>
    <row r="17" spans="1:17" ht="10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0"/>
      <c r="M17" s="10"/>
      <c r="N17" s="10"/>
      <c r="O17" s="10"/>
      <c r="P17" s="10"/>
      <c r="Q17" s="3"/>
    </row>
    <row r="18" spans="1:17" ht="5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0"/>
      <c r="M18" s="10"/>
      <c r="N18" s="10"/>
      <c r="O18" s="10"/>
      <c r="P18" s="10"/>
      <c r="Q18" s="3"/>
    </row>
    <row r="19" spans="1:16" ht="40.5" customHeight="1">
      <c r="A19" s="4"/>
      <c r="B19" s="14" t="s">
        <v>4</v>
      </c>
      <c r="C19" s="4"/>
      <c r="D19" s="4"/>
      <c r="E19" s="4"/>
      <c r="F19" s="4"/>
      <c r="G19" s="4"/>
      <c r="H19" s="4"/>
      <c r="I19" s="4"/>
      <c r="J19" s="4"/>
      <c r="K19" s="4"/>
      <c r="L19" s="10"/>
      <c r="M19" s="42" t="s">
        <v>8</v>
      </c>
      <c r="N19" s="42"/>
      <c r="O19" s="42"/>
      <c r="P19" s="10"/>
    </row>
    <row r="20" spans="1:16" ht="15">
      <c r="A20" s="4"/>
      <c r="B20" s="5" t="s">
        <v>9</v>
      </c>
      <c r="C20" s="4"/>
      <c r="D20" s="4"/>
      <c r="E20" s="4"/>
      <c r="F20" s="4"/>
      <c r="G20" s="4"/>
      <c r="H20" s="4"/>
      <c r="I20" s="4"/>
      <c r="J20" s="4"/>
      <c r="K20" s="4"/>
      <c r="L20" s="10"/>
      <c r="M20" s="44" t="s">
        <v>20</v>
      </c>
      <c r="N20" s="44"/>
      <c r="O20" s="44"/>
      <c r="P20" s="10"/>
    </row>
    <row r="21" spans="1:16" ht="15">
      <c r="A21" s="4"/>
      <c r="B21" s="5" t="s">
        <v>16</v>
      </c>
      <c r="C21" s="4"/>
      <c r="D21" s="4"/>
      <c r="E21" s="4"/>
      <c r="F21" s="4"/>
      <c r="G21" s="4"/>
      <c r="H21" s="4"/>
      <c r="I21" s="4"/>
      <c r="J21" s="4"/>
      <c r="K21" s="4"/>
      <c r="L21" s="10"/>
      <c r="M21" s="44" t="s">
        <v>21</v>
      </c>
      <c r="N21" s="44"/>
      <c r="O21" s="44"/>
      <c r="P21" s="10"/>
    </row>
    <row r="22" spans="1:16" ht="15">
      <c r="A22" s="4"/>
      <c r="B22" s="5" t="s">
        <v>65</v>
      </c>
      <c r="C22" s="4"/>
      <c r="D22" s="4"/>
      <c r="E22" s="4"/>
      <c r="F22" s="4"/>
      <c r="G22" s="4"/>
      <c r="H22" s="4"/>
      <c r="I22" s="4"/>
      <c r="J22" s="4"/>
      <c r="K22" s="4"/>
      <c r="L22" s="10"/>
      <c r="M22" s="44" t="s">
        <v>22</v>
      </c>
      <c r="N22" s="44"/>
      <c r="O22" s="44"/>
      <c r="P22" s="10"/>
    </row>
    <row r="23" spans="1:16" ht="14.25" customHeight="1">
      <c r="A23" s="4"/>
      <c r="B23" s="5" t="s">
        <v>17</v>
      </c>
      <c r="C23" s="4"/>
      <c r="D23" s="4"/>
      <c r="E23" s="4"/>
      <c r="F23" s="4"/>
      <c r="G23" s="4"/>
      <c r="H23" s="4"/>
      <c r="I23" s="4"/>
      <c r="J23" s="4"/>
      <c r="K23" s="4"/>
      <c r="L23" s="10"/>
      <c r="M23" s="44" t="s">
        <v>23</v>
      </c>
      <c r="N23" s="44"/>
      <c r="O23" s="44"/>
      <c r="P23" s="10"/>
    </row>
    <row r="24" spans="1:16" ht="15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10"/>
      <c r="M24" s="44" t="s">
        <v>24</v>
      </c>
      <c r="N24" s="44"/>
      <c r="O24" s="44"/>
      <c r="P24" s="10"/>
    </row>
    <row r="25" spans="1:16" ht="33.75" customHeight="1">
      <c r="A25" s="4"/>
      <c r="B25" s="15" t="s">
        <v>5</v>
      </c>
      <c r="C25" s="4"/>
      <c r="D25" s="4"/>
      <c r="E25" s="4"/>
      <c r="F25" s="4"/>
      <c r="G25" s="4"/>
      <c r="H25" s="4"/>
      <c r="I25" s="4"/>
      <c r="J25" s="4"/>
      <c r="K25" s="4"/>
      <c r="L25" s="10"/>
      <c r="M25" s="17"/>
      <c r="N25" s="17"/>
      <c r="O25" s="17"/>
      <c r="P25" s="10"/>
    </row>
    <row r="26" spans="1:16" ht="15">
      <c r="A26" s="4"/>
      <c r="B26" s="5" t="s">
        <v>64</v>
      </c>
      <c r="C26" s="4"/>
      <c r="D26" s="4"/>
      <c r="E26" s="4"/>
      <c r="F26" s="4"/>
      <c r="G26" s="4"/>
      <c r="H26" s="4"/>
      <c r="I26" s="4"/>
      <c r="J26" s="4"/>
      <c r="K26" s="4"/>
      <c r="L26" s="10"/>
      <c r="M26" s="11"/>
      <c r="N26" s="11"/>
      <c r="O26" s="11"/>
      <c r="P26" s="10"/>
    </row>
    <row r="27" spans="1:16" ht="15">
      <c r="A27" s="4"/>
      <c r="B27" s="5" t="s">
        <v>41</v>
      </c>
      <c r="C27" s="5"/>
      <c r="D27" s="5"/>
      <c r="E27" s="5"/>
      <c r="F27" s="4"/>
      <c r="G27" s="4"/>
      <c r="H27" s="4"/>
      <c r="I27" s="4"/>
      <c r="J27" s="4"/>
      <c r="K27" s="4"/>
      <c r="L27" s="10"/>
      <c r="M27" s="11"/>
      <c r="N27" s="11"/>
      <c r="O27" s="11"/>
      <c r="P27" s="10"/>
    </row>
    <row r="28" spans="1:16" ht="15">
      <c r="A28" s="4"/>
      <c r="B28" s="5" t="s">
        <v>42</v>
      </c>
      <c r="C28" s="5"/>
      <c r="D28" s="5"/>
      <c r="E28" s="5"/>
      <c r="F28" s="4"/>
      <c r="G28" s="4"/>
      <c r="H28" s="4"/>
      <c r="I28" s="4"/>
      <c r="J28" s="4"/>
      <c r="K28" s="4"/>
      <c r="L28" s="10"/>
      <c r="M28" s="11"/>
      <c r="N28" s="11"/>
      <c r="O28" s="11"/>
      <c r="P28" s="10"/>
    </row>
    <row r="29" spans="1:16" ht="15">
      <c r="A29" s="4"/>
      <c r="B29" s="5" t="s">
        <v>10</v>
      </c>
      <c r="C29" s="5"/>
      <c r="D29" s="5"/>
      <c r="E29" s="5"/>
      <c r="F29" s="4"/>
      <c r="G29" s="4"/>
      <c r="H29" s="4"/>
      <c r="I29" s="4"/>
      <c r="J29" s="4"/>
      <c r="K29" s="4"/>
      <c r="L29" s="10"/>
      <c r="M29" s="11"/>
      <c r="N29" s="11"/>
      <c r="O29" s="11"/>
      <c r="P29" s="10"/>
    </row>
    <row r="30" spans="1:16" ht="15">
      <c r="A30" s="4"/>
      <c r="B30" s="5"/>
      <c r="C30" s="5"/>
      <c r="D30" s="5"/>
      <c r="E30" s="5"/>
      <c r="F30" s="4"/>
      <c r="G30" s="4"/>
      <c r="H30" s="4"/>
      <c r="I30" s="4"/>
      <c r="J30" s="4"/>
      <c r="K30" s="4"/>
      <c r="L30" s="10"/>
      <c r="M30" s="11"/>
      <c r="N30" s="11"/>
      <c r="O30" s="11"/>
      <c r="P30" s="10"/>
    </row>
    <row r="31" spans="1:16" ht="15">
      <c r="A31" s="4"/>
      <c r="B31" s="5" t="s">
        <v>11</v>
      </c>
      <c r="C31" s="5"/>
      <c r="D31" s="5"/>
      <c r="E31" s="5"/>
      <c r="F31" s="4"/>
      <c r="G31" s="4"/>
      <c r="H31" s="4"/>
      <c r="I31" s="4"/>
      <c r="J31" s="4"/>
      <c r="K31" s="4"/>
      <c r="L31" s="10"/>
      <c r="M31" s="11"/>
      <c r="N31" s="11"/>
      <c r="O31" s="11"/>
      <c r="P31" s="10"/>
    </row>
    <row r="32" spans="1:16" ht="15">
      <c r="A32" s="4"/>
      <c r="B32" s="5" t="s">
        <v>12</v>
      </c>
      <c r="C32" s="5"/>
      <c r="D32" s="5"/>
      <c r="E32" s="5"/>
      <c r="F32" s="4"/>
      <c r="G32" s="4"/>
      <c r="H32" s="4"/>
      <c r="I32" s="4"/>
      <c r="J32" s="4"/>
      <c r="K32" s="4"/>
      <c r="L32" s="10"/>
      <c r="M32" s="11"/>
      <c r="N32" s="11"/>
      <c r="O32" s="11"/>
      <c r="P32" s="10"/>
    </row>
    <row r="33" spans="1:16" ht="15">
      <c r="A33" s="4"/>
      <c r="B33" s="5"/>
      <c r="C33" s="4"/>
      <c r="D33" s="4"/>
      <c r="E33" s="4"/>
      <c r="F33" s="4"/>
      <c r="G33" s="4"/>
      <c r="H33" s="4"/>
      <c r="I33" s="4"/>
      <c r="J33" s="4"/>
      <c r="K33" s="4"/>
      <c r="L33" s="10"/>
      <c r="M33" s="11"/>
      <c r="N33" s="11"/>
      <c r="O33" s="11"/>
      <c r="P33" s="10"/>
    </row>
    <row r="34" spans="1:16" ht="15">
      <c r="A34" s="4"/>
      <c r="B34" s="5" t="s">
        <v>13</v>
      </c>
      <c r="C34" s="4"/>
      <c r="D34" s="4"/>
      <c r="E34" s="4"/>
      <c r="F34" s="4"/>
      <c r="G34" s="4"/>
      <c r="H34" s="4"/>
      <c r="I34" s="4"/>
      <c r="J34" s="4"/>
      <c r="K34" s="4"/>
      <c r="L34" s="10"/>
      <c r="M34" s="11"/>
      <c r="N34" s="11"/>
      <c r="O34" s="11"/>
      <c r="P34" s="10"/>
    </row>
    <row r="35" spans="1:16" ht="15">
      <c r="A35" s="4"/>
      <c r="B35" s="5" t="s">
        <v>14</v>
      </c>
      <c r="C35" s="4"/>
      <c r="D35" s="4"/>
      <c r="E35" s="4"/>
      <c r="F35" s="4"/>
      <c r="G35" s="4"/>
      <c r="H35" s="4"/>
      <c r="I35" s="4"/>
      <c r="J35" s="4"/>
      <c r="K35" s="4"/>
      <c r="L35" s="10"/>
      <c r="M35" s="11"/>
      <c r="N35" s="11"/>
      <c r="O35" s="11"/>
      <c r="P35" s="10"/>
    </row>
    <row r="36" spans="1:16" ht="15">
      <c r="A36" s="4"/>
      <c r="B36" s="5" t="s">
        <v>15</v>
      </c>
      <c r="C36" s="8"/>
      <c r="D36" s="8"/>
      <c r="E36" s="4"/>
      <c r="F36" s="4"/>
      <c r="G36" s="4"/>
      <c r="H36" s="4"/>
      <c r="I36" s="4"/>
      <c r="J36" s="4"/>
      <c r="K36" s="4"/>
      <c r="L36" s="10"/>
      <c r="M36" s="11"/>
      <c r="N36" s="11"/>
      <c r="O36" s="11"/>
      <c r="P36" s="10"/>
    </row>
    <row r="37" spans="1:16" ht="15">
      <c r="A37" s="4"/>
      <c r="B37" s="5"/>
      <c r="C37" s="8"/>
      <c r="D37" s="8"/>
      <c r="E37" s="4"/>
      <c r="F37" s="4"/>
      <c r="G37" s="4"/>
      <c r="H37" s="4"/>
      <c r="I37" s="4"/>
      <c r="J37" s="4"/>
      <c r="K37" s="4"/>
      <c r="L37" s="10"/>
      <c r="M37" s="11"/>
      <c r="N37" s="11"/>
      <c r="O37" s="11"/>
      <c r="P37" s="10"/>
    </row>
    <row r="38" spans="1:16" ht="15">
      <c r="A38" s="4"/>
      <c r="B38" s="5" t="s">
        <v>27</v>
      </c>
      <c r="C38" s="8"/>
      <c r="D38" s="8"/>
      <c r="E38" s="4"/>
      <c r="F38" s="4"/>
      <c r="G38" s="4"/>
      <c r="H38" s="4"/>
      <c r="I38" s="4"/>
      <c r="J38" s="4"/>
      <c r="K38" s="4"/>
      <c r="L38" s="10"/>
      <c r="M38" s="11"/>
      <c r="N38" s="11"/>
      <c r="O38" s="11"/>
      <c r="P38" s="10"/>
    </row>
    <row r="39" spans="1:16" ht="15">
      <c r="A39" s="4"/>
      <c r="B39" s="5" t="s">
        <v>28</v>
      </c>
      <c r="C39" s="8"/>
      <c r="D39" s="8"/>
      <c r="E39" s="4"/>
      <c r="F39" s="4"/>
      <c r="G39" s="4"/>
      <c r="H39" s="4"/>
      <c r="I39" s="4"/>
      <c r="J39" s="4"/>
      <c r="K39" s="4"/>
      <c r="L39" s="10"/>
      <c r="M39" s="11"/>
      <c r="N39" s="11"/>
      <c r="O39" s="11"/>
      <c r="P39" s="10"/>
    </row>
    <row r="40" spans="1:16" ht="15">
      <c r="A40" s="4"/>
      <c r="B40" s="5"/>
      <c r="C40" s="8"/>
      <c r="D40" s="8"/>
      <c r="E40" s="4"/>
      <c r="F40" s="4"/>
      <c r="G40" s="4"/>
      <c r="H40" s="4"/>
      <c r="I40" s="4"/>
      <c r="J40" s="4"/>
      <c r="K40" s="4"/>
      <c r="L40" s="10"/>
      <c r="M40" s="11"/>
      <c r="N40" s="11"/>
      <c r="O40" s="11"/>
      <c r="P40" s="10"/>
    </row>
    <row r="41" spans="1:16" ht="15">
      <c r="A41" s="4"/>
      <c r="B41" s="5"/>
      <c r="C41" s="8"/>
      <c r="D41" s="8"/>
      <c r="E41" s="4"/>
      <c r="F41" s="4"/>
      <c r="G41" s="4"/>
      <c r="H41" s="4"/>
      <c r="I41" s="4"/>
      <c r="J41" s="4"/>
      <c r="K41" s="4"/>
      <c r="L41" s="10"/>
      <c r="M41" s="11"/>
      <c r="N41" s="11"/>
      <c r="O41" s="11"/>
      <c r="P41" s="10"/>
    </row>
    <row r="42" spans="1:16" ht="15">
      <c r="A42" s="4"/>
      <c r="B42" s="5" t="s">
        <v>73</v>
      </c>
      <c r="C42" s="8"/>
      <c r="D42" s="8"/>
      <c r="E42" s="4"/>
      <c r="F42" s="4"/>
      <c r="G42" s="4"/>
      <c r="H42" s="4"/>
      <c r="I42" s="4"/>
      <c r="J42" s="4"/>
      <c r="K42" s="4"/>
      <c r="L42" s="10"/>
      <c r="M42" s="11"/>
      <c r="N42" s="11"/>
      <c r="O42" s="11"/>
      <c r="P42" s="10"/>
    </row>
    <row r="43" spans="1:16" ht="15">
      <c r="A43" s="4"/>
      <c r="B43" s="5"/>
      <c r="C43" s="8"/>
      <c r="D43" s="8"/>
      <c r="E43" s="4"/>
      <c r="F43" s="4"/>
      <c r="G43" s="4"/>
      <c r="H43" s="4"/>
      <c r="I43" s="4"/>
      <c r="J43" s="4"/>
      <c r="K43" s="4"/>
      <c r="L43" s="10"/>
      <c r="M43" s="11"/>
      <c r="N43" s="11"/>
      <c r="O43" s="11"/>
      <c r="P43" s="10"/>
    </row>
    <row r="44" spans="1:16" ht="15">
      <c r="A44" s="4"/>
      <c r="B44" s="5"/>
      <c r="C44" s="8"/>
      <c r="D44" s="8"/>
      <c r="E44" s="4"/>
      <c r="F44" s="4"/>
      <c r="G44" s="4"/>
      <c r="H44" s="4"/>
      <c r="I44" s="4"/>
      <c r="J44" s="4"/>
      <c r="K44" s="4"/>
      <c r="L44" s="10"/>
      <c r="M44" s="11"/>
      <c r="N44" s="11"/>
      <c r="O44" s="11"/>
      <c r="P44" s="10"/>
    </row>
    <row r="45" spans="1:16" ht="15">
      <c r="A45" s="4"/>
      <c r="B45" s="5"/>
      <c r="C45" s="8"/>
      <c r="D45" s="8"/>
      <c r="E45" s="4"/>
      <c r="F45" s="4"/>
      <c r="G45" s="12"/>
      <c r="H45" s="12"/>
      <c r="I45" s="12"/>
      <c r="J45" s="4"/>
      <c r="K45" s="4"/>
      <c r="L45" s="10"/>
      <c r="M45" s="11"/>
      <c r="N45" s="11"/>
      <c r="O45" s="11"/>
      <c r="P45" s="10"/>
    </row>
    <row r="46" spans="1:16" ht="15">
      <c r="A46" s="4"/>
      <c r="B46" s="5"/>
      <c r="C46" s="8"/>
      <c r="D46" s="8"/>
      <c r="E46" s="4"/>
      <c r="F46" s="4"/>
      <c r="G46" s="12"/>
      <c r="H46" s="12"/>
      <c r="I46" s="12"/>
      <c r="J46" s="4"/>
      <c r="K46" s="4"/>
      <c r="L46" s="10"/>
      <c r="M46" s="11"/>
      <c r="N46" s="11"/>
      <c r="O46" s="11"/>
      <c r="P46" s="10"/>
    </row>
    <row r="47" spans="1:16" ht="15">
      <c r="A47" s="4"/>
      <c r="B47" s="5"/>
      <c r="C47" s="8"/>
      <c r="D47" s="8"/>
      <c r="E47" s="4"/>
      <c r="F47" s="4"/>
      <c r="G47" s="12"/>
      <c r="H47" s="12"/>
      <c r="I47" s="12"/>
      <c r="J47" s="4"/>
      <c r="K47" s="4"/>
      <c r="L47" s="10"/>
      <c r="M47" s="11"/>
      <c r="N47" s="11"/>
      <c r="O47" s="11"/>
      <c r="P47" s="10"/>
    </row>
    <row r="48" spans="1:16" ht="15">
      <c r="A48" s="4"/>
      <c r="B48" s="5"/>
      <c r="C48" s="8"/>
      <c r="D48" s="8"/>
      <c r="E48" s="4"/>
      <c r="F48" s="4"/>
      <c r="G48" s="12"/>
      <c r="H48" s="12"/>
      <c r="I48" s="12"/>
      <c r="J48" s="4"/>
      <c r="K48" s="4"/>
      <c r="L48" s="10"/>
      <c r="M48" s="11"/>
      <c r="N48" s="11"/>
      <c r="O48" s="11"/>
      <c r="P48" s="10"/>
    </row>
    <row r="49" spans="1:16" ht="15">
      <c r="A49" s="4"/>
      <c r="B49" s="5"/>
      <c r="C49" s="8"/>
      <c r="D49" s="8"/>
      <c r="E49" s="4"/>
      <c r="F49" s="4"/>
      <c r="G49" s="12"/>
      <c r="H49" s="12"/>
      <c r="I49" s="12"/>
      <c r="J49" s="4"/>
      <c r="K49" s="4"/>
      <c r="L49" s="10"/>
      <c r="M49" s="11"/>
      <c r="N49" s="11"/>
      <c r="O49" s="11"/>
      <c r="P49" s="10"/>
    </row>
    <row r="50" spans="1:16" ht="15">
      <c r="A50" s="4"/>
      <c r="B50" s="5" t="s">
        <v>72</v>
      </c>
      <c r="C50" s="8"/>
      <c r="D50" s="8"/>
      <c r="E50" s="4"/>
      <c r="F50" s="4"/>
      <c r="G50" s="12"/>
      <c r="H50" s="12"/>
      <c r="I50" s="12"/>
      <c r="J50" s="4"/>
      <c r="K50" s="4"/>
      <c r="L50" s="10"/>
      <c r="M50" s="11"/>
      <c r="N50" s="11"/>
      <c r="O50" s="11"/>
      <c r="P50" s="10"/>
    </row>
    <row r="51" spans="1:16" ht="15">
      <c r="A51" s="4"/>
      <c r="B51" s="5" t="s">
        <v>70</v>
      </c>
      <c r="C51" s="8"/>
      <c r="D51" s="8"/>
      <c r="E51" s="4"/>
      <c r="F51" s="4"/>
      <c r="G51" s="12"/>
      <c r="H51" s="12"/>
      <c r="I51" s="12"/>
      <c r="J51" s="4"/>
      <c r="K51" s="4"/>
      <c r="L51" s="10"/>
      <c r="M51" s="11"/>
      <c r="N51" s="11"/>
      <c r="O51" s="11"/>
      <c r="P51" s="10"/>
    </row>
    <row r="52" spans="1:16" ht="15">
      <c r="A52" s="4"/>
      <c r="B52" s="5" t="s">
        <v>71</v>
      </c>
      <c r="C52" s="8"/>
      <c r="D52" s="8"/>
      <c r="E52" s="4"/>
      <c r="F52" s="4"/>
      <c r="G52" s="12"/>
      <c r="H52" s="12"/>
      <c r="I52" s="12"/>
      <c r="J52" s="4"/>
      <c r="K52" s="4"/>
      <c r="L52" s="10"/>
      <c r="M52" s="11"/>
      <c r="N52" s="11"/>
      <c r="O52" s="11"/>
      <c r="P52" s="10"/>
    </row>
    <row r="53" spans="1:16" ht="15">
      <c r="A53" s="4"/>
      <c r="B53" s="5"/>
      <c r="C53" s="8"/>
      <c r="D53" s="8"/>
      <c r="E53" s="4"/>
      <c r="F53" s="4"/>
      <c r="G53" s="12"/>
      <c r="H53" s="12"/>
      <c r="I53" s="12"/>
      <c r="J53" s="4"/>
      <c r="K53" s="4"/>
      <c r="L53" s="10"/>
      <c r="M53" s="11"/>
      <c r="N53" s="11"/>
      <c r="O53" s="11"/>
      <c r="P53" s="10"/>
    </row>
    <row r="54" spans="1:16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0"/>
      <c r="M54" s="11"/>
      <c r="N54" s="11"/>
      <c r="O54" s="11"/>
      <c r="P54" s="10"/>
    </row>
    <row r="55" spans="1:16" ht="6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7" ht="15" customHeight="1">
      <c r="A56" s="13"/>
      <c r="B56" s="43" t="s">
        <v>7</v>
      </c>
      <c r="C56" s="43"/>
      <c r="D56" s="43"/>
      <c r="E56" s="13"/>
      <c r="F56" s="1"/>
      <c r="G56" s="1"/>
      <c r="H56" s="1"/>
      <c r="I56" s="1"/>
      <c r="J56" s="1"/>
      <c r="K56" s="1"/>
      <c r="L56" s="1"/>
      <c r="M56" s="41" t="s">
        <v>6</v>
      </c>
      <c r="N56" s="41"/>
      <c r="O56" s="41"/>
      <c r="P56" s="7"/>
      <c r="Q56" s="6"/>
    </row>
    <row r="57" spans="1:16" ht="6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 password="CC8C" sheet="1" objects="1" scenarios="1"/>
  <mergeCells count="8">
    <mergeCell ref="M56:O56"/>
    <mergeCell ref="M19:O19"/>
    <mergeCell ref="B56:D56"/>
    <mergeCell ref="M20:O20"/>
    <mergeCell ref="M21:O21"/>
    <mergeCell ref="M24:O24"/>
    <mergeCell ref="M23:O23"/>
    <mergeCell ref="M22:O22"/>
  </mergeCells>
  <hyperlinks>
    <hyperlink ref="I15" location="Home!A1" display="Home"/>
    <hyperlink ref="M56" r:id="rId1" display="www.debtadvicefoundation.org"/>
    <hyperlink ref="B56" r:id="rId2" display="planner@debtadvicefoundation.org."/>
    <hyperlink ref="M20" r:id="rId3" display="● Debt Analyser"/>
    <hyperlink ref="M21" r:id="rId4" display="● Benefit Checker"/>
    <hyperlink ref="M22" r:id="rId5" display="● Reduce Outgoings"/>
    <hyperlink ref="M23" r:id="rId6" display="● Credit Score Checker"/>
    <hyperlink ref="M24" r:id="rId7" display="● Money Management Guide"/>
    <hyperlink ref="K15" location="Income!A1" display="Income"/>
    <hyperlink ref="M15" location="Expenditure!A1" display="Expenditure"/>
    <hyperlink ref="O15" location="Debts!A1" display="Debts"/>
  </hyperlinks>
  <printOptions/>
  <pageMargins left="0.7" right="0.7" top="0.75" bottom="0.75" header="0.3" footer="0.3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showRowColHeaders="0" zoomScalePageLayoutView="0" workbookViewId="0" topLeftCell="A1">
      <selection activeCell="L15" sqref="L15"/>
    </sheetView>
  </sheetViews>
  <sheetFormatPr defaultColWidth="0" defaultRowHeight="0" customHeight="1" zeroHeight="1"/>
  <cols>
    <col min="1" max="1" width="8.00390625" style="0" customWidth="1"/>
    <col min="2" max="4" width="10.8515625" style="0" customWidth="1"/>
    <col min="5" max="5" width="1.421875" style="0" customWidth="1"/>
    <col min="6" max="7" width="8.8515625" style="0" customWidth="1"/>
    <col min="8" max="8" width="1.421875" style="0" customWidth="1"/>
    <col min="9" max="10" width="8.8515625" style="0" customWidth="1"/>
    <col min="11" max="11" width="1.421875" style="0" customWidth="1"/>
    <col min="12" max="12" width="12.140625" style="0" customWidth="1"/>
    <col min="13" max="13" width="1.421875" style="0" customWidth="1"/>
    <col min="14" max="14" width="12.140625" style="0" customWidth="1"/>
    <col min="15" max="15" width="1.421875" style="0" customWidth="1"/>
    <col min="16" max="16" width="12.140625" style="0" customWidth="1"/>
    <col min="17" max="17" width="1.421875" style="0" customWidth="1"/>
    <col min="18" max="18" width="12.140625" style="0" customWidth="1"/>
    <col min="19" max="19" width="3.421875" style="0" customWidth="1"/>
    <col min="20" max="16384" width="4.7109375" style="0" hidden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7:8" ht="15.75">
      <c r="G12" s="2"/>
      <c r="H12" s="2"/>
    </row>
    <row r="13" ht="25.5" customHeight="1">
      <c r="T13" s="3"/>
    </row>
    <row r="14" spans="1:20" ht="6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ht="20.25" customHeight="1" thickBo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9" t="s">
        <v>0</v>
      </c>
      <c r="M15" s="22"/>
      <c r="N15" s="18" t="s">
        <v>1</v>
      </c>
      <c r="O15" s="22"/>
      <c r="P15" s="16" t="s">
        <v>2</v>
      </c>
      <c r="Q15" s="22"/>
      <c r="R15" s="16" t="s">
        <v>29</v>
      </c>
      <c r="S15" s="22"/>
      <c r="T15" s="3"/>
    </row>
    <row r="16" spans="1:20" ht="6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"/>
    </row>
    <row r="17" spans="1:20" ht="10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4"/>
      <c r="S17" s="24"/>
      <c r="T17" s="3"/>
    </row>
    <row r="18" spans="1:20" ht="5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4"/>
      <c r="S18" s="24"/>
      <c r="T18" s="3"/>
    </row>
    <row r="19" spans="1:20" ht="40.5" customHeight="1">
      <c r="A19" s="23"/>
      <c r="B19" s="25" t="s">
        <v>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46" t="s">
        <v>8</v>
      </c>
      <c r="Q19" s="46"/>
      <c r="R19" s="46"/>
      <c r="S19" s="24"/>
      <c r="T19" s="3"/>
    </row>
    <row r="20" spans="1:20" ht="15" customHeight="1">
      <c r="A20" s="23"/>
      <c r="B20" s="26" t="s">
        <v>121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5" t="s">
        <v>20</v>
      </c>
      <c r="Q20" s="45"/>
      <c r="R20" s="45"/>
      <c r="S20" s="24"/>
      <c r="T20" s="3"/>
    </row>
    <row r="21" spans="1:20" ht="15" customHeight="1">
      <c r="A21" s="23"/>
      <c r="B21" s="26" t="s">
        <v>122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45" t="s">
        <v>21</v>
      </c>
      <c r="Q21" s="45"/>
      <c r="R21" s="45"/>
      <c r="S21" s="24"/>
      <c r="T21" s="3"/>
    </row>
    <row r="22" spans="1:20" ht="15" customHeight="1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45" t="s">
        <v>22</v>
      </c>
      <c r="Q22" s="45"/>
      <c r="R22" s="45"/>
      <c r="S22" s="24"/>
      <c r="T22" s="3"/>
    </row>
    <row r="23" spans="1:19" ht="15" customHeight="1" thickBot="1">
      <c r="A23" s="23"/>
      <c r="B23" s="53" t="s">
        <v>120</v>
      </c>
      <c r="C23" s="63"/>
      <c r="D23" s="54"/>
      <c r="E23" s="27"/>
      <c r="F23" s="53" t="s">
        <v>18</v>
      </c>
      <c r="G23" s="54"/>
      <c r="H23" s="27"/>
      <c r="I23" s="53" t="s">
        <v>19</v>
      </c>
      <c r="J23" s="54"/>
      <c r="K23" s="27"/>
      <c r="L23" s="23"/>
      <c r="M23" s="23"/>
      <c r="N23" s="23"/>
      <c r="O23" s="24"/>
      <c r="P23" s="45" t="s">
        <v>23</v>
      </c>
      <c r="Q23" s="45"/>
      <c r="R23" s="45"/>
      <c r="S23" s="24"/>
    </row>
    <row r="24" spans="1:20" ht="15" customHeight="1">
      <c r="A24" s="23"/>
      <c r="B24" s="67" t="s">
        <v>74</v>
      </c>
      <c r="C24" s="68"/>
      <c r="D24" s="69"/>
      <c r="E24" s="28"/>
      <c r="F24" s="47"/>
      <c r="G24" s="48"/>
      <c r="H24" s="29"/>
      <c r="I24" s="51"/>
      <c r="J24" s="52"/>
      <c r="K24" s="27"/>
      <c r="L24" s="23"/>
      <c r="M24" s="23"/>
      <c r="N24" s="23"/>
      <c r="O24" s="24"/>
      <c r="P24" s="45" t="s">
        <v>24</v>
      </c>
      <c r="Q24" s="45"/>
      <c r="R24" s="45"/>
      <c r="S24" s="24"/>
      <c r="T24">
        <f>ROUND(IF($I24="monthly",$F24,IF($I24="weekly",$F24*52/12,IF($I24="Annually",$F24/12,IF($I24="4-weekly",$F24/4*52/12,0)))),2)</f>
        <v>0</v>
      </c>
    </row>
    <row r="25" spans="1:20" ht="15" customHeight="1">
      <c r="A25" s="23"/>
      <c r="B25" s="70" t="s">
        <v>75</v>
      </c>
      <c r="C25" s="71"/>
      <c r="D25" s="72"/>
      <c r="E25" s="28"/>
      <c r="F25" s="49"/>
      <c r="G25" s="50"/>
      <c r="H25" s="29"/>
      <c r="I25" s="55"/>
      <c r="J25" s="56"/>
      <c r="K25" s="27"/>
      <c r="L25" s="23"/>
      <c r="M25" s="23"/>
      <c r="N25" s="23"/>
      <c r="O25" s="24"/>
      <c r="P25" s="30"/>
      <c r="Q25" s="31"/>
      <c r="R25" s="31"/>
      <c r="S25" s="24"/>
      <c r="T25">
        <f aca="true" t="shared" si="0" ref="T25:T36">ROUND(IF($I25="monthly",$F25,IF($I25="weekly",$F25*52/12,IF($I25="Annually",$F25/12,IF($I25="4-weekly",$F25/4*52/12,0)))),2)</f>
        <v>0</v>
      </c>
    </row>
    <row r="26" spans="1:20" ht="15" customHeight="1">
      <c r="A26" s="23"/>
      <c r="B26" s="67" t="s">
        <v>76</v>
      </c>
      <c r="C26" s="68"/>
      <c r="D26" s="69"/>
      <c r="E26" s="28"/>
      <c r="F26" s="47"/>
      <c r="G26" s="48"/>
      <c r="H26" s="29"/>
      <c r="I26" s="51"/>
      <c r="J26" s="52"/>
      <c r="K26" s="27"/>
      <c r="L26" s="23"/>
      <c r="M26" s="23"/>
      <c r="N26" s="23"/>
      <c r="O26" s="24"/>
      <c r="P26" s="32"/>
      <c r="Q26" s="32"/>
      <c r="R26" s="32"/>
      <c r="S26" s="24"/>
      <c r="T26">
        <f t="shared" si="0"/>
        <v>0</v>
      </c>
    </row>
    <row r="27" spans="1:20" ht="15" customHeight="1">
      <c r="A27" s="23"/>
      <c r="B27" s="70" t="s">
        <v>77</v>
      </c>
      <c r="C27" s="71"/>
      <c r="D27" s="72"/>
      <c r="E27" s="28"/>
      <c r="F27" s="49"/>
      <c r="G27" s="50"/>
      <c r="H27" s="29"/>
      <c r="I27" s="55"/>
      <c r="J27" s="56"/>
      <c r="K27" s="27"/>
      <c r="L27" s="23"/>
      <c r="M27" s="23"/>
      <c r="N27" s="23"/>
      <c r="O27" s="24"/>
      <c r="P27" s="32"/>
      <c r="Q27" s="32"/>
      <c r="R27" s="32"/>
      <c r="S27" s="24"/>
      <c r="T27">
        <f t="shared" si="0"/>
        <v>0</v>
      </c>
    </row>
    <row r="28" spans="1:20" ht="15" customHeight="1">
      <c r="A28" s="23"/>
      <c r="B28" s="67" t="s">
        <v>78</v>
      </c>
      <c r="C28" s="68"/>
      <c r="D28" s="69"/>
      <c r="E28" s="28"/>
      <c r="F28" s="47"/>
      <c r="G28" s="48"/>
      <c r="H28" s="29"/>
      <c r="I28" s="51"/>
      <c r="J28" s="52"/>
      <c r="K28" s="27"/>
      <c r="L28" s="23"/>
      <c r="M28" s="23"/>
      <c r="N28" s="23"/>
      <c r="O28" s="24"/>
      <c r="P28" s="32"/>
      <c r="Q28" s="32"/>
      <c r="R28" s="32"/>
      <c r="S28" s="24"/>
      <c r="T28">
        <f t="shared" si="0"/>
        <v>0</v>
      </c>
    </row>
    <row r="29" spans="1:20" ht="15" customHeight="1">
      <c r="A29" s="23"/>
      <c r="B29" s="70" t="s">
        <v>79</v>
      </c>
      <c r="C29" s="71"/>
      <c r="D29" s="72"/>
      <c r="E29" s="28"/>
      <c r="F29" s="49"/>
      <c r="G29" s="50"/>
      <c r="H29" s="29"/>
      <c r="I29" s="55"/>
      <c r="J29" s="56"/>
      <c r="K29" s="27"/>
      <c r="L29" s="23"/>
      <c r="M29" s="23"/>
      <c r="N29" s="23"/>
      <c r="O29" s="24"/>
      <c r="P29" s="32"/>
      <c r="Q29" s="32"/>
      <c r="R29" s="32"/>
      <c r="S29" s="24"/>
      <c r="T29">
        <f t="shared" si="0"/>
        <v>0</v>
      </c>
    </row>
    <row r="30" spans="1:20" ht="15" customHeight="1">
      <c r="A30" s="23"/>
      <c r="B30" s="67" t="s">
        <v>80</v>
      </c>
      <c r="C30" s="68"/>
      <c r="D30" s="69"/>
      <c r="E30" s="28"/>
      <c r="F30" s="47"/>
      <c r="G30" s="48"/>
      <c r="H30" s="29"/>
      <c r="I30" s="51"/>
      <c r="J30" s="52"/>
      <c r="K30" s="27"/>
      <c r="L30" s="23"/>
      <c r="M30" s="23"/>
      <c r="N30" s="23"/>
      <c r="O30" s="24"/>
      <c r="P30" s="32"/>
      <c r="Q30" s="32"/>
      <c r="R30" s="32"/>
      <c r="S30" s="24"/>
      <c r="T30">
        <f t="shared" si="0"/>
        <v>0</v>
      </c>
    </row>
    <row r="31" spans="1:20" ht="15" customHeight="1">
      <c r="A31" s="23"/>
      <c r="B31" s="64" t="s">
        <v>81</v>
      </c>
      <c r="C31" s="65"/>
      <c r="D31" s="66"/>
      <c r="E31" s="28"/>
      <c r="F31" s="49"/>
      <c r="G31" s="50"/>
      <c r="H31" s="29"/>
      <c r="I31" s="55"/>
      <c r="J31" s="56"/>
      <c r="K31" s="27"/>
      <c r="L31" s="23"/>
      <c r="M31" s="23"/>
      <c r="N31" s="23"/>
      <c r="O31" s="24"/>
      <c r="P31" s="32"/>
      <c r="Q31" s="32"/>
      <c r="R31" s="32"/>
      <c r="S31" s="24"/>
      <c r="T31">
        <f t="shared" si="0"/>
        <v>0</v>
      </c>
    </row>
    <row r="32" spans="1:20" ht="15" customHeight="1">
      <c r="A32" s="23"/>
      <c r="B32" s="60" t="s">
        <v>82</v>
      </c>
      <c r="C32" s="61"/>
      <c r="D32" s="62"/>
      <c r="E32" s="33"/>
      <c r="F32" s="47"/>
      <c r="G32" s="48"/>
      <c r="H32" s="29"/>
      <c r="I32" s="51"/>
      <c r="J32" s="52"/>
      <c r="K32" s="27"/>
      <c r="L32" s="23"/>
      <c r="M32" s="23"/>
      <c r="N32" s="23"/>
      <c r="O32" s="24"/>
      <c r="P32" s="32"/>
      <c r="Q32" s="32"/>
      <c r="R32" s="32"/>
      <c r="S32" s="24"/>
      <c r="T32">
        <f t="shared" si="0"/>
        <v>0</v>
      </c>
    </row>
    <row r="33" spans="1:20" ht="15" customHeight="1">
      <c r="A33" s="23"/>
      <c r="B33" s="64" t="s">
        <v>83</v>
      </c>
      <c r="C33" s="65"/>
      <c r="D33" s="66"/>
      <c r="E33" s="33"/>
      <c r="F33" s="49"/>
      <c r="G33" s="50"/>
      <c r="H33" s="29"/>
      <c r="I33" s="55"/>
      <c r="J33" s="56"/>
      <c r="K33" s="27"/>
      <c r="L33" s="23"/>
      <c r="M33" s="23"/>
      <c r="N33" s="23"/>
      <c r="O33" s="24"/>
      <c r="P33" s="32"/>
      <c r="Q33" s="32"/>
      <c r="R33" s="32"/>
      <c r="S33" s="24"/>
      <c r="T33">
        <f t="shared" si="0"/>
        <v>0</v>
      </c>
    </row>
    <row r="34" spans="1:20" ht="15" customHeight="1">
      <c r="A34" s="23"/>
      <c r="B34" s="77"/>
      <c r="C34" s="78"/>
      <c r="D34" s="79"/>
      <c r="E34" s="33"/>
      <c r="F34" s="47"/>
      <c r="G34" s="48"/>
      <c r="H34" s="29"/>
      <c r="I34" s="51"/>
      <c r="J34" s="52"/>
      <c r="K34" s="27"/>
      <c r="L34" s="23"/>
      <c r="M34" s="23"/>
      <c r="N34" s="23"/>
      <c r="O34" s="24"/>
      <c r="P34" s="32"/>
      <c r="Q34" s="32"/>
      <c r="R34" s="32"/>
      <c r="S34" s="24"/>
      <c r="T34">
        <f t="shared" si="0"/>
        <v>0</v>
      </c>
    </row>
    <row r="35" spans="1:20" ht="15" customHeight="1">
      <c r="A35" s="23"/>
      <c r="B35" s="80"/>
      <c r="C35" s="81"/>
      <c r="D35" s="82"/>
      <c r="E35" s="33"/>
      <c r="F35" s="49"/>
      <c r="G35" s="50"/>
      <c r="H35" s="29"/>
      <c r="I35" s="55"/>
      <c r="J35" s="56"/>
      <c r="K35" s="27"/>
      <c r="L35" s="23"/>
      <c r="M35" s="23"/>
      <c r="N35" s="23"/>
      <c r="O35" s="24"/>
      <c r="P35" s="32"/>
      <c r="Q35" s="32"/>
      <c r="R35" s="32"/>
      <c r="S35" s="24"/>
      <c r="T35">
        <f t="shared" si="0"/>
        <v>0</v>
      </c>
    </row>
    <row r="36" spans="1:20" ht="15" customHeight="1" thickBot="1">
      <c r="A36" s="23"/>
      <c r="B36" s="57"/>
      <c r="C36" s="58"/>
      <c r="D36" s="59"/>
      <c r="E36" s="33"/>
      <c r="F36" s="47"/>
      <c r="G36" s="48"/>
      <c r="H36" s="29"/>
      <c r="I36" s="51"/>
      <c r="J36" s="52"/>
      <c r="K36" s="27"/>
      <c r="L36" s="23"/>
      <c r="M36" s="23"/>
      <c r="N36" s="23"/>
      <c r="O36" s="24"/>
      <c r="P36" s="32"/>
      <c r="Q36" s="32"/>
      <c r="R36" s="32"/>
      <c r="S36" s="24"/>
      <c r="T36">
        <f t="shared" si="0"/>
        <v>0</v>
      </c>
    </row>
    <row r="37" spans="1:19" ht="15" customHeight="1" thickBot="1">
      <c r="A37" s="23"/>
      <c r="B37" s="26"/>
      <c r="C37" s="23"/>
      <c r="D37" s="23"/>
      <c r="E37" s="23"/>
      <c r="F37" s="73">
        <f>SUM(T24:T36)</f>
        <v>0</v>
      </c>
      <c r="G37" s="74"/>
      <c r="H37" s="23"/>
      <c r="I37" s="75" t="s">
        <v>69</v>
      </c>
      <c r="J37" s="76"/>
      <c r="K37" s="23"/>
      <c r="L37" s="23"/>
      <c r="M37" s="23"/>
      <c r="N37" s="23"/>
      <c r="O37" s="24"/>
      <c r="P37" s="32"/>
      <c r="Q37" s="32"/>
      <c r="R37" s="32"/>
      <c r="S37" s="24"/>
    </row>
    <row r="38" spans="1:19" ht="15" customHeight="1">
      <c r="A38" s="23"/>
      <c r="B38" s="26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32"/>
      <c r="Q38" s="32"/>
      <c r="R38" s="32"/>
      <c r="S38" s="24"/>
    </row>
    <row r="39" spans="1:19" ht="15" customHeight="1">
      <c r="A39" s="23"/>
      <c r="B39" s="26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  <c r="P39" s="32"/>
      <c r="Q39" s="32"/>
      <c r="R39" s="32"/>
      <c r="S39" s="24"/>
    </row>
    <row r="40" spans="1:19" ht="6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20" ht="15" customHeight="1">
      <c r="A41" s="34"/>
      <c r="B41" s="43" t="s">
        <v>7</v>
      </c>
      <c r="C41" s="43"/>
      <c r="D41" s="43"/>
      <c r="E41" s="19"/>
      <c r="F41" s="34"/>
      <c r="G41" s="22"/>
      <c r="H41" s="22"/>
      <c r="I41" s="22"/>
      <c r="J41" s="22"/>
      <c r="K41" s="22"/>
      <c r="L41" s="22"/>
      <c r="M41" s="22"/>
      <c r="N41" s="22"/>
      <c r="O41" s="22"/>
      <c r="P41" s="41" t="s">
        <v>6</v>
      </c>
      <c r="Q41" s="41"/>
      <c r="R41" s="41"/>
      <c r="S41" s="35"/>
      <c r="T41" s="6"/>
    </row>
    <row r="42" spans="1:19" ht="6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</sheetData>
  <sheetProtection password="CC8C" sheet="1" objects="1" scenarios="1"/>
  <mergeCells count="52">
    <mergeCell ref="F37:G37"/>
    <mergeCell ref="I37:J37"/>
    <mergeCell ref="B27:D27"/>
    <mergeCell ref="B26:D26"/>
    <mergeCell ref="B25:D25"/>
    <mergeCell ref="B24:D24"/>
    <mergeCell ref="B34:D34"/>
    <mergeCell ref="B35:D35"/>
    <mergeCell ref="I36:J36"/>
    <mergeCell ref="I33:J33"/>
    <mergeCell ref="B23:D23"/>
    <mergeCell ref="B33:D33"/>
    <mergeCell ref="B31:D31"/>
    <mergeCell ref="B30:D30"/>
    <mergeCell ref="B29:D29"/>
    <mergeCell ref="B28:D28"/>
    <mergeCell ref="I34:J34"/>
    <mergeCell ref="I35:J35"/>
    <mergeCell ref="B36:D36"/>
    <mergeCell ref="F35:G35"/>
    <mergeCell ref="B32:D32"/>
    <mergeCell ref="F23:G23"/>
    <mergeCell ref="I28:J28"/>
    <mergeCell ref="I29:J29"/>
    <mergeCell ref="I30:J30"/>
    <mergeCell ref="I31:J31"/>
    <mergeCell ref="I32:J32"/>
    <mergeCell ref="F27:G27"/>
    <mergeCell ref="F26:G26"/>
    <mergeCell ref="F25:G25"/>
    <mergeCell ref="F24:G24"/>
    <mergeCell ref="I23:J23"/>
    <mergeCell ref="I24:J24"/>
    <mergeCell ref="I25:J25"/>
    <mergeCell ref="I26:J26"/>
    <mergeCell ref="I27:J27"/>
    <mergeCell ref="F31:G31"/>
    <mergeCell ref="F30:G30"/>
    <mergeCell ref="F29:G29"/>
    <mergeCell ref="F28:G28"/>
    <mergeCell ref="F33:G33"/>
    <mergeCell ref="F34:G34"/>
    <mergeCell ref="B41:D41"/>
    <mergeCell ref="P41:R41"/>
    <mergeCell ref="P20:R20"/>
    <mergeCell ref="P19:R19"/>
    <mergeCell ref="P24:R24"/>
    <mergeCell ref="P23:R23"/>
    <mergeCell ref="P22:R22"/>
    <mergeCell ref="P21:R21"/>
    <mergeCell ref="F36:G36"/>
    <mergeCell ref="F32:G32"/>
  </mergeCells>
  <dataValidations count="2">
    <dataValidation type="list" allowBlank="1" showInputMessage="1" showErrorMessage="1" promptTitle="How Often?" prompt="Please select from the drop down list." errorTitle="How Often?" error="Please select from the drop down list." sqref="I24:I36">
      <formula1>"Weekly, Monthly, 4-weekly, Annually"</formula1>
    </dataValidation>
    <dataValidation type="decimal" allowBlank="1" showInputMessage="1" showErrorMessage="1" promptTitle="How Much?" prompt="Please enter how much you are paid.  Must be a number." errorTitle="How Much?" error="Please enter how much you are paid.  Must be a number." sqref="F24:F36">
      <formula1>0</formula1>
      <formula2>1000000</formula2>
    </dataValidation>
  </dataValidations>
  <hyperlinks>
    <hyperlink ref="P41" r:id="rId1" display="www.debtadvicefoundation.org"/>
    <hyperlink ref="B41" r:id="rId2" display="planner@debtadvicefoundation.org."/>
    <hyperlink ref="L15" location="Home!A1" display="Home"/>
    <hyperlink ref="N15" location="Income!A1" display="Income"/>
    <hyperlink ref="P15" location="Expenditure!A1" display="Expenditure"/>
    <hyperlink ref="P20" r:id="rId3" display="● Debt Analyser"/>
    <hyperlink ref="P21" r:id="rId4" display="● Benefit Checker"/>
    <hyperlink ref="P22" r:id="rId5" display="● Reduce Outgoings"/>
    <hyperlink ref="P23" r:id="rId6" display="● Credit Score Checker"/>
    <hyperlink ref="P24" r:id="rId7" display="● Money Management Guide"/>
    <hyperlink ref="R15" location="Debts!A1" display="Debts"/>
  </hyperlinks>
  <printOptions/>
  <pageMargins left="0.7" right="0.7" top="0.75" bottom="0.75" header="0.3" footer="0.3"/>
  <pageSetup horizontalDpi="300" verticalDpi="300" orientation="portrait" paperSize="9" r:id="rId9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showRowColHeaders="0" zoomScalePageLayoutView="0" workbookViewId="0" topLeftCell="A1">
      <selection activeCell="R15" sqref="R15"/>
    </sheetView>
  </sheetViews>
  <sheetFormatPr defaultColWidth="0" defaultRowHeight="15" zeroHeight="1"/>
  <cols>
    <col min="1" max="1" width="8.00390625" style="0" customWidth="1"/>
    <col min="2" max="4" width="10.8515625" style="0" customWidth="1"/>
    <col min="5" max="5" width="1.421875" style="0" customWidth="1"/>
    <col min="6" max="7" width="8.8515625" style="0" customWidth="1"/>
    <col min="8" max="8" width="1.421875" style="0" customWidth="1"/>
    <col min="9" max="10" width="8.8515625" style="0" customWidth="1"/>
    <col min="11" max="11" width="1.421875" style="0" customWidth="1"/>
    <col min="12" max="12" width="12.140625" style="0" customWidth="1"/>
    <col min="13" max="13" width="1.421875" style="0" customWidth="1"/>
    <col min="14" max="14" width="12.140625" style="0" customWidth="1"/>
    <col min="15" max="15" width="1.421875" style="0" customWidth="1"/>
    <col min="16" max="16" width="12.140625" style="0" customWidth="1"/>
    <col min="17" max="17" width="1.421875" style="0" customWidth="1"/>
    <col min="18" max="18" width="12.140625" style="0" customWidth="1"/>
    <col min="19" max="19" width="3.57421875" style="0" customWidth="1"/>
    <col min="20" max="16384" width="29.8515625" style="0" hidden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7:8" ht="15.75">
      <c r="G12" s="2"/>
      <c r="H12" s="2"/>
    </row>
    <row r="13" ht="25.5" customHeight="1">
      <c r="T13" s="3"/>
    </row>
    <row r="14" spans="1:20" ht="6" customHeight="1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3"/>
    </row>
    <row r="15" spans="1:20" ht="20.25" customHeight="1" thickBo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9" t="s">
        <v>0</v>
      </c>
      <c r="M15" s="22"/>
      <c r="N15" s="16" t="s">
        <v>1</v>
      </c>
      <c r="O15" s="22"/>
      <c r="P15" s="18" t="s">
        <v>2</v>
      </c>
      <c r="Q15" s="22"/>
      <c r="R15" s="16" t="s">
        <v>29</v>
      </c>
      <c r="S15" s="22"/>
      <c r="T15" s="3"/>
    </row>
    <row r="16" spans="1:20" ht="6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"/>
    </row>
    <row r="17" spans="1:20" ht="10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4"/>
      <c r="S17" s="24"/>
      <c r="T17" s="3"/>
    </row>
    <row r="18" spans="1:20" ht="5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4"/>
      <c r="S18" s="24"/>
      <c r="T18" s="3"/>
    </row>
    <row r="19" spans="1:20" ht="40.5" customHeight="1">
      <c r="A19" s="23"/>
      <c r="B19" s="25" t="s">
        <v>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46" t="s">
        <v>8</v>
      </c>
      <c r="Q19" s="46"/>
      <c r="R19" s="46"/>
      <c r="S19" s="24"/>
      <c r="T19" s="3"/>
    </row>
    <row r="20" spans="1:20" ht="15" customHeight="1">
      <c r="A20" s="23"/>
      <c r="B20" s="26" t="s">
        <v>66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5" t="s">
        <v>20</v>
      </c>
      <c r="Q20" s="45"/>
      <c r="R20" s="45"/>
      <c r="S20" s="24"/>
      <c r="T20" s="3"/>
    </row>
    <row r="21" spans="1:20" ht="15" customHeight="1">
      <c r="A21" s="23"/>
      <c r="B21" s="26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45" t="s">
        <v>21</v>
      </c>
      <c r="Q21" s="45"/>
      <c r="R21" s="45"/>
      <c r="S21" s="24"/>
      <c r="T21" s="3"/>
    </row>
    <row r="22" spans="1:20" ht="15" customHeight="1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45" t="s">
        <v>22</v>
      </c>
      <c r="Q22" s="45"/>
      <c r="R22" s="45"/>
      <c r="S22" s="24"/>
      <c r="T22" s="3"/>
    </row>
    <row r="23" spans="1:19" ht="15" customHeight="1" thickBot="1">
      <c r="A23" s="23"/>
      <c r="B23" s="53" t="s">
        <v>31</v>
      </c>
      <c r="C23" s="63"/>
      <c r="D23" s="54"/>
      <c r="E23" s="27"/>
      <c r="F23" s="53" t="s">
        <v>18</v>
      </c>
      <c r="G23" s="54"/>
      <c r="H23" s="27"/>
      <c r="I23" s="53" t="s">
        <v>19</v>
      </c>
      <c r="J23" s="54"/>
      <c r="K23" s="27"/>
      <c r="L23" s="53" t="s">
        <v>26</v>
      </c>
      <c r="M23" s="54"/>
      <c r="N23" s="23"/>
      <c r="O23" s="24"/>
      <c r="P23" s="45" t="s">
        <v>23</v>
      </c>
      <c r="Q23" s="45"/>
      <c r="R23" s="45"/>
      <c r="S23" s="24"/>
    </row>
    <row r="24" spans="1:24" ht="15" customHeight="1">
      <c r="A24" s="23"/>
      <c r="B24" s="67" t="s">
        <v>84</v>
      </c>
      <c r="C24" s="68"/>
      <c r="D24" s="69"/>
      <c r="E24" s="28"/>
      <c r="F24" s="47"/>
      <c r="G24" s="48"/>
      <c r="H24" s="29"/>
      <c r="I24" s="51"/>
      <c r="J24" s="52"/>
      <c r="K24" s="27"/>
      <c r="L24" s="47"/>
      <c r="M24" s="48"/>
      <c r="N24" s="23"/>
      <c r="O24" s="24"/>
      <c r="P24" s="45" t="s">
        <v>24</v>
      </c>
      <c r="Q24" s="45"/>
      <c r="R24" s="45"/>
      <c r="S24" s="24"/>
      <c r="T24">
        <f>ROUND(IF($I24="monthly",$F24,IF($I24="weekly",$F24*52/12,IF($I24="Annually",$F24/12,IF($I24="4-weekly",$F24/4*52/12,0)))),2)</f>
        <v>0</v>
      </c>
      <c r="U24">
        <f>ROUND(IF($I24="monthly",$L24,IF($I24="weekly",$L24*52/12,IF($I24="Annually",$L24/12,IF($I24="4-weekly",$L24/4*52/12,0)))),2)</f>
        <v>0</v>
      </c>
      <c r="W24" t="str">
        <f>B24</f>
        <v>Mortgage</v>
      </c>
      <c r="X24" t="e">
        <f>IF($T24=0,NA(),$T24)</f>
        <v>#N/A</v>
      </c>
    </row>
    <row r="25" spans="1:24" ht="15" customHeight="1">
      <c r="A25" s="23"/>
      <c r="B25" s="70" t="s">
        <v>85</v>
      </c>
      <c r="C25" s="71"/>
      <c r="D25" s="72"/>
      <c r="E25" s="28"/>
      <c r="F25" s="49"/>
      <c r="G25" s="50"/>
      <c r="H25" s="29"/>
      <c r="I25" s="55"/>
      <c r="J25" s="56"/>
      <c r="K25" s="27"/>
      <c r="L25" s="49"/>
      <c r="M25" s="50"/>
      <c r="N25" s="23"/>
      <c r="O25" s="24"/>
      <c r="P25" s="30"/>
      <c r="Q25" s="31"/>
      <c r="R25" s="31"/>
      <c r="S25" s="24"/>
      <c r="T25">
        <f aca="true" t="shared" si="0" ref="T25:T50">ROUND(IF($I25="monthly",$F25,IF($I25="weekly",$F25*52/12,IF($I25="Annually",$F25/12,IF($I25="4-weekly",$F25/4*52/12,0)))),2)</f>
        <v>0</v>
      </c>
      <c r="U25">
        <f aca="true" t="shared" si="1" ref="U25:U50">ROUND(IF($I25="monthly",$L25,IF($I25="weekly",$L25*52/12,IF($I25="Annually",$L25/12,IF($I25="4-weekly",$L25/4*52/12,0)))),2)</f>
        <v>0</v>
      </c>
      <c r="W25" t="str">
        <f aca="true" t="shared" si="2" ref="W25:W50">B25</f>
        <v>Mortgage endowment policy</v>
      </c>
      <c r="X25" t="e">
        <f aca="true" t="shared" si="3" ref="X25:X50">IF($T25=0,NA(),$T25)</f>
        <v>#N/A</v>
      </c>
    </row>
    <row r="26" spans="1:24" ht="15" customHeight="1">
      <c r="A26" s="23"/>
      <c r="B26" s="67" t="s">
        <v>86</v>
      </c>
      <c r="C26" s="68"/>
      <c r="D26" s="69"/>
      <c r="E26" s="28"/>
      <c r="F26" s="47"/>
      <c r="G26" s="48"/>
      <c r="H26" s="29"/>
      <c r="I26" s="51"/>
      <c r="J26" s="52"/>
      <c r="K26" s="27"/>
      <c r="L26" s="47"/>
      <c r="M26" s="48"/>
      <c r="N26" s="23"/>
      <c r="O26" s="24"/>
      <c r="P26" s="32"/>
      <c r="Q26" s="32"/>
      <c r="R26" s="32"/>
      <c r="S26" s="24"/>
      <c r="T26">
        <f t="shared" si="0"/>
        <v>0</v>
      </c>
      <c r="U26">
        <f t="shared" si="1"/>
        <v>0</v>
      </c>
      <c r="W26" t="str">
        <f t="shared" si="2"/>
        <v>Second mortgage</v>
      </c>
      <c r="X26" t="e">
        <f t="shared" si="3"/>
        <v>#N/A</v>
      </c>
    </row>
    <row r="27" spans="1:24" ht="15" customHeight="1">
      <c r="A27" s="23"/>
      <c r="B27" s="70" t="s">
        <v>87</v>
      </c>
      <c r="C27" s="71"/>
      <c r="D27" s="72"/>
      <c r="E27" s="28"/>
      <c r="F27" s="49"/>
      <c r="G27" s="50"/>
      <c r="H27" s="29"/>
      <c r="I27" s="55"/>
      <c r="J27" s="56"/>
      <c r="K27" s="27"/>
      <c r="L27" s="49"/>
      <c r="M27" s="50"/>
      <c r="N27" s="23"/>
      <c r="O27" s="24"/>
      <c r="P27" s="32"/>
      <c r="Q27" s="32"/>
      <c r="R27" s="32"/>
      <c r="S27" s="24"/>
      <c r="T27">
        <f t="shared" si="0"/>
        <v>0</v>
      </c>
      <c r="U27">
        <f t="shared" si="1"/>
        <v>0</v>
      </c>
      <c r="W27" t="str">
        <f t="shared" si="2"/>
        <v>Rent</v>
      </c>
      <c r="X27" t="e">
        <f t="shared" si="3"/>
        <v>#N/A</v>
      </c>
    </row>
    <row r="28" spans="1:24" ht="15" customHeight="1">
      <c r="A28" s="23"/>
      <c r="B28" s="67" t="s">
        <v>88</v>
      </c>
      <c r="C28" s="68"/>
      <c r="D28" s="69"/>
      <c r="E28" s="28"/>
      <c r="F28" s="47"/>
      <c r="G28" s="48"/>
      <c r="H28" s="29"/>
      <c r="I28" s="51"/>
      <c r="J28" s="52"/>
      <c r="K28" s="27"/>
      <c r="L28" s="47"/>
      <c r="M28" s="48"/>
      <c r="N28" s="23"/>
      <c r="O28" s="24"/>
      <c r="P28" s="32"/>
      <c r="Q28" s="32"/>
      <c r="R28" s="32"/>
      <c r="S28" s="24"/>
      <c r="T28">
        <f t="shared" si="0"/>
        <v>0</v>
      </c>
      <c r="U28">
        <f t="shared" si="1"/>
        <v>0</v>
      </c>
      <c r="W28" t="str">
        <f t="shared" si="2"/>
        <v>Council Tax</v>
      </c>
      <c r="X28" t="e">
        <f t="shared" si="3"/>
        <v>#N/A</v>
      </c>
    </row>
    <row r="29" spans="1:24" ht="15" customHeight="1">
      <c r="A29" s="23"/>
      <c r="B29" s="70" t="s">
        <v>89</v>
      </c>
      <c r="C29" s="71"/>
      <c r="D29" s="72"/>
      <c r="E29" s="28"/>
      <c r="F29" s="49"/>
      <c r="G29" s="50"/>
      <c r="H29" s="29"/>
      <c r="I29" s="55"/>
      <c r="J29" s="56"/>
      <c r="K29" s="27"/>
      <c r="L29" s="49"/>
      <c r="M29" s="50"/>
      <c r="N29" s="23"/>
      <c r="O29" s="24"/>
      <c r="P29" s="32"/>
      <c r="Q29" s="32"/>
      <c r="R29" s="32"/>
      <c r="S29" s="24"/>
      <c r="T29">
        <f t="shared" si="0"/>
        <v>0</v>
      </c>
      <c r="U29">
        <f t="shared" si="1"/>
        <v>0</v>
      </c>
      <c r="W29" t="str">
        <f t="shared" si="2"/>
        <v>Water rates</v>
      </c>
      <c r="X29" t="e">
        <f t="shared" si="3"/>
        <v>#N/A</v>
      </c>
    </row>
    <row r="30" spans="1:24" ht="15" customHeight="1">
      <c r="A30" s="23"/>
      <c r="B30" s="67" t="s">
        <v>90</v>
      </c>
      <c r="C30" s="68"/>
      <c r="D30" s="69"/>
      <c r="E30" s="28"/>
      <c r="F30" s="47"/>
      <c r="G30" s="48"/>
      <c r="H30" s="29"/>
      <c r="I30" s="51"/>
      <c r="J30" s="52"/>
      <c r="K30" s="27"/>
      <c r="L30" s="47"/>
      <c r="M30" s="48"/>
      <c r="N30" s="23"/>
      <c r="O30" s="24"/>
      <c r="P30" s="32"/>
      <c r="Q30" s="32"/>
      <c r="R30" s="32"/>
      <c r="S30" s="24"/>
      <c r="T30">
        <f t="shared" si="0"/>
        <v>0</v>
      </c>
      <c r="U30">
        <f t="shared" si="1"/>
        <v>0</v>
      </c>
      <c r="W30" t="str">
        <f t="shared" si="2"/>
        <v>Ground rent or service charge</v>
      </c>
      <c r="X30" t="e">
        <f t="shared" si="3"/>
        <v>#N/A</v>
      </c>
    </row>
    <row r="31" spans="1:24" ht="15" customHeight="1">
      <c r="A31" s="23"/>
      <c r="B31" s="70" t="s">
        <v>91</v>
      </c>
      <c r="C31" s="71"/>
      <c r="D31" s="72"/>
      <c r="E31" s="28"/>
      <c r="F31" s="49"/>
      <c r="G31" s="50"/>
      <c r="H31" s="29"/>
      <c r="I31" s="55"/>
      <c r="J31" s="56"/>
      <c r="K31" s="27"/>
      <c r="L31" s="49"/>
      <c r="M31" s="50"/>
      <c r="N31" s="23"/>
      <c r="O31" s="24"/>
      <c r="P31" s="32"/>
      <c r="Q31" s="32"/>
      <c r="R31" s="32"/>
      <c r="S31" s="24"/>
      <c r="T31">
        <f t="shared" si="0"/>
        <v>0</v>
      </c>
      <c r="U31">
        <f t="shared" si="1"/>
        <v>0</v>
      </c>
      <c r="W31" t="str">
        <f t="shared" si="2"/>
        <v>Buildings and contents insurance</v>
      </c>
      <c r="X31" t="e">
        <f t="shared" si="3"/>
        <v>#N/A</v>
      </c>
    </row>
    <row r="32" spans="1:24" ht="15" customHeight="1">
      <c r="A32" s="23"/>
      <c r="B32" s="67" t="s">
        <v>92</v>
      </c>
      <c r="C32" s="68"/>
      <c r="D32" s="69"/>
      <c r="E32" s="28"/>
      <c r="F32" s="47"/>
      <c r="G32" s="48"/>
      <c r="H32" s="29"/>
      <c r="I32" s="51"/>
      <c r="J32" s="52"/>
      <c r="K32" s="27"/>
      <c r="L32" s="47"/>
      <c r="M32" s="48"/>
      <c r="N32" s="23"/>
      <c r="O32" s="24"/>
      <c r="P32" s="32"/>
      <c r="Q32" s="32"/>
      <c r="R32" s="32"/>
      <c r="S32" s="24"/>
      <c r="T32">
        <f t="shared" si="0"/>
        <v>0</v>
      </c>
      <c r="U32">
        <f t="shared" si="1"/>
        <v>0</v>
      </c>
      <c r="W32" t="str">
        <f t="shared" si="2"/>
        <v>Life insurance and pension</v>
      </c>
      <c r="X32" t="e">
        <f t="shared" si="3"/>
        <v>#N/A</v>
      </c>
    </row>
    <row r="33" spans="1:24" ht="15" customHeight="1">
      <c r="A33" s="23"/>
      <c r="B33" s="70" t="s">
        <v>93</v>
      </c>
      <c r="C33" s="71"/>
      <c r="D33" s="72"/>
      <c r="E33" s="28"/>
      <c r="F33" s="49"/>
      <c r="G33" s="50"/>
      <c r="H33" s="29"/>
      <c r="I33" s="55"/>
      <c r="J33" s="56"/>
      <c r="K33" s="27"/>
      <c r="L33" s="49"/>
      <c r="M33" s="50"/>
      <c r="N33" s="23"/>
      <c r="O33" s="24"/>
      <c r="P33" s="32"/>
      <c r="Q33" s="32"/>
      <c r="R33" s="32"/>
      <c r="S33" s="24"/>
      <c r="T33">
        <f t="shared" si="0"/>
        <v>0</v>
      </c>
      <c r="U33">
        <f t="shared" si="1"/>
        <v>0</v>
      </c>
      <c r="W33" t="str">
        <f t="shared" si="2"/>
        <v>Gas</v>
      </c>
      <c r="X33" t="e">
        <f t="shared" si="3"/>
        <v>#N/A</v>
      </c>
    </row>
    <row r="34" spans="1:24" ht="15" customHeight="1">
      <c r="A34" s="23"/>
      <c r="B34" s="67" t="s">
        <v>94</v>
      </c>
      <c r="C34" s="68"/>
      <c r="D34" s="69"/>
      <c r="E34" s="28"/>
      <c r="F34" s="47"/>
      <c r="G34" s="48"/>
      <c r="H34" s="29"/>
      <c r="I34" s="51"/>
      <c r="J34" s="52"/>
      <c r="K34" s="27"/>
      <c r="L34" s="47"/>
      <c r="M34" s="48"/>
      <c r="N34" s="23"/>
      <c r="O34" s="24"/>
      <c r="P34" s="32"/>
      <c r="Q34" s="32"/>
      <c r="R34" s="32"/>
      <c r="S34" s="24"/>
      <c r="T34">
        <f t="shared" si="0"/>
        <v>0</v>
      </c>
      <c r="U34">
        <f t="shared" si="1"/>
        <v>0</v>
      </c>
      <c r="W34" t="str">
        <f t="shared" si="2"/>
        <v>Electricity</v>
      </c>
      <c r="X34" t="e">
        <f t="shared" si="3"/>
        <v>#N/A</v>
      </c>
    </row>
    <row r="35" spans="1:24" ht="15" customHeight="1">
      <c r="A35" s="23"/>
      <c r="B35" s="70" t="s">
        <v>95</v>
      </c>
      <c r="C35" s="71"/>
      <c r="D35" s="72"/>
      <c r="E35" s="28"/>
      <c r="F35" s="49"/>
      <c r="G35" s="50"/>
      <c r="H35" s="29"/>
      <c r="I35" s="55"/>
      <c r="J35" s="56"/>
      <c r="K35" s="27"/>
      <c r="L35" s="49"/>
      <c r="M35" s="50"/>
      <c r="N35" s="23"/>
      <c r="O35" s="24"/>
      <c r="P35" s="32"/>
      <c r="Q35" s="32"/>
      <c r="R35" s="32"/>
      <c r="S35" s="24"/>
      <c r="T35">
        <f t="shared" si="0"/>
        <v>0</v>
      </c>
      <c r="U35">
        <f t="shared" si="1"/>
        <v>0</v>
      </c>
      <c r="W35" t="str">
        <f t="shared" si="2"/>
        <v>Other fuel</v>
      </c>
      <c r="X35" t="e">
        <f t="shared" si="3"/>
        <v>#N/A</v>
      </c>
    </row>
    <row r="36" spans="1:24" ht="15" customHeight="1">
      <c r="A36" s="23"/>
      <c r="B36" s="67" t="s">
        <v>96</v>
      </c>
      <c r="C36" s="68"/>
      <c r="D36" s="69"/>
      <c r="E36" s="28"/>
      <c r="F36" s="47"/>
      <c r="G36" s="48"/>
      <c r="H36" s="29"/>
      <c r="I36" s="51"/>
      <c r="J36" s="52"/>
      <c r="K36" s="27"/>
      <c r="L36" s="47"/>
      <c r="M36" s="48"/>
      <c r="N36" s="23"/>
      <c r="O36" s="24"/>
      <c r="P36" s="32"/>
      <c r="Q36" s="32"/>
      <c r="R36" s="32"/>
      <c r="S36" s="24"/>
      <c r="T36">
        <f t="shared" si="0"/>
        <v>0</v>
      </c>
      <c r="U36">
        <f t="shared" si="1"/>
        <v>0</v>
      </c>
      <c r="W36" t="str">
        <f t="shared" si="2"/>
        <v>Housekeeping</v>
      </c>
      <c r="X36" t="e">
        <f t="shared" si="3"/>
        <v>#N/A</v>
      </c>
    </row>
    <row r="37" spans="1:24" ht="15" customHeight="1">
      <c r="A37" s="23"/>
      <c r="B37" s="70" t="s">
        <v>97</v>
      </c>
      <c r="C37" s="71"/>
      <c r="D37" s="72"/>
      <c r="E37" s="28"/>
      <c r="F37" s="49"/>
      <c r="G37" s="50"/>
      <c r="H37" s="29"/>
      <c r="I37" s="55"/>
      <c r="J37" s="56"/>
      <c r="K37" s="27"/>
      <c r="L37" s="49"/>
      <c r="M37" s="50"/>
      <c r="N37" s="23"/>
      <c r="O37" s="24"/>
      <c r="P37" s="32"/>
      <c r="Q37" s="32"/>
      <c r="R37" s="32"/>
      <c r="S37" s="24"/>
      <c r="T37">
        <f t="shared" si="0"/>
        <v>0</v>
      </c>
      <c r="U37">
        <f t="shared" si="1"/>
        <v>0</v>
      </c>
      <c r="W37" t="str">
        <f t="shared" si="2"/>
        <v>TV rental and license</v>
      </c>
      <c r="X37" t="e">
        <f t="shared" si="3"/>
        <v>#N/A</v>
      </c>
    </row>
    <row r="38" spans="1:24" ht="15" customHeight="1">
      <c r="A38" s="23"/>
      <c r="B38" s="67" t="s">
        <v>98</v>
      </c>
      <c r="C38" s="68"/>
      <c r="D38" s="69"/>
      <c r="E38" s="28"/>
      <c r="F38" s="47"/>
      <c r="G38" s="48"/>
      <c r="H38" s="29"/>
      <c r="I38" s="51"/>
      <c r="J38" s="52"/>
      <c r="K38" s="27"/>
      <c r="L38" s="47"/>
      <c r="M38" s="48"/>
      <c r="N38" s="23"/>
      <c r="O38" s="24"/>
      <c r="P38" s="32"/>
      <c r="Q38" s="32"/>
      <c r="R38" s="32"/>
      <c r="S38" s="24"/>
      <c r="T38">
        <f t="shared" si="0"/>
        <v>0</v>
      </c>
      <c r="U38">
        <f t="shared" si="1"/>
        <v>0</v>
      </c>
      <c r="W38" t="str">
        <f t="shared" si="2"/>
        <v>Magistrates' court fines</v>
      </c>
      <c r="X38" t="e">
        <f t="shared" si="3"/>
        <v>#N/A</v>
      </c>
    </row>
    <row r="39" spans="1:24" ht="15" customHeight="1">
      <c r="A39" s="23"/>
      <c r="B39" s="70" t="s">
        <v>99</v>
      </c>
      <c r="C39" s="71"/>
      <c r="D39" s="72"/>
      <c r="E39" s="28"/>
      <c r="F39" s="49"/>
      <c r="G39" s="50"/>
      <c r="H39" s="29"/>
      <c r="I39" s="55"/>
      <c r="J39" s="56"/>
      <c r="K39" s="27"/>
      <c r="L39" s="49"/>
      <c r="M39" s="50"/>
      <c r="N39" s="23"/>
      <c r="O39" s="24"/>
      <c r="P39" s="32"/>
      <c r="Q39" s="32"/>
      <c r="R39" s="32"/>
      <c r="S39" s="24"/>
      <c r="T39">
        <f t="shared" si="0"/>
        <v>0</v>
      </c>
      <c r="U39">
        <f t="shared" si="1"/>
        <v>0</v>
      </c>
      <c r="W39" t="str">
        <f t="shared" si="2"/>
        <v>Maintenance payments</v>
      </c>
      <c r="X39" t="e">
        <f t="shared" si="3"/>
        <v>#N/A</v>
      </c>
    </row>
    <row r="40" spans="1:24" ht="15" customHeight="1">
      <c r="A40" s="23"/>
      <c r="B40" s="67" t="s">
        <v>100</v>
      </c>
      <c r="C40" s="68"/>
      <c r="D40" s="69"/>
      <c r="E40" s="28"/>
      <c r="F40" s="47"/>
      <c r="G40" s="48"/>
      <c r="H40" s="29"/>
      <c r="I40" s="51"/>
      <c r="J40" s="52"/>
      <c r="K40" s="27"/>
      <c r="L40" s="47"/>
      <c r="M40" s="48"/>
      <c r="N40" s="23"/>
      <c r="O40" s="24"/>
      <c r="P40" s="32"/>
      <c r="Q40" s="32"/>
      <c r="R40" s="32"/>
      <c r="S40" s="24"/>
      <c r="T40">
        <f t="shared" si="0"/>
        <v>0</v>
      </c>
      <c r="U40">
        <f t="shared" si="1"/>
        <v>0</v>
      </c>
      <c r="W40" t="str">
        <f t="shared" si="2"/>
        <v>Hire-purchases vehicle</v>
      </c>
      <c r="X40" t="e">
        <f t="shared" si="3"/>
        <v>#N/A</v>
      </c>
    </row>
    <row r="41" spans="1:24" ht="15" customHeight="1">
      <c r="A41" s="23"/>
      <c r="B41" s="70" t="s">
        <v>101</v>
      </c>
      <c r="C41" s="71"/>
      <c r="D41" s="72"/>
      <c r="E41" s="28"/>
      <c r="F41" s="49"/>
      <c r="G41" s="50"/>
      <c r="H41" s="29"/>
      <c r="I41" s="55"/>
      <c r="J41" s="56"/>
      <c r="K41" s="27"/>
      <c r="L41" s="49"/>
      <c r="M41" s="50"/>
      <c r="N41" s="23"/>
      <c r="O41" s="24"/>
      <c r="P41" s="32"/>
      <c r="Q41" s="32"/>
      <c r="R41" s="32"/>
      <c r="S41" s="24"/>
      <c r="T41">
        <f t="shared" si="0"/>
        <v>0</v>
      </c>
      <c r="U41">
        <f t="shared" si="1"/>
        <v>0</v>
      </c>
      <c r="W41" t="str">
        <f t="shared" si="2"/>
        <v>Travelling expenses</v>
      </c>
      <c r="X41" t="e">
        <f t="shared" si="3"/>
        <v>#N/A</v>
      </c>
    </row>
    <row r="42" spans="1:24" ht="15" customHeight="1">
      <c r="A42" s="23"/>
      <c r="B42" s="67" t="s">
        <v>102</v>
      </c>
      <c r="C42" s="68"/>
      <c r="D42" s="69"/>
      <c r="E42" s="28"/>
      <c r="F42" s="47"/>
      <c r="G42" s="48"/>
      <c r="H42" s="29"/>
      <c r="I42" s="51"/>
      <c r="J42" s="52"/>
      <c r="K42" s="27"/>
      <c r="L42" s="47"/>
      <c r="M42" s="48"/>
      <c r="N42" s="23"/>
      <c r="O42" s="24"/>
      <c r="P42" s="32"/>
      <c r="Q42" s="32"/>
      <c r="R42" s="32"/>
      <c r="S42" s="24"/>
      <c r="T42">
        <f t="shared" si="0"/>
        <v>0</v>
      </c>
      <c r="U42">
        <f t="shared" si="1"/>
        <v>0</v>
      </c>
      <c r="W42" t="str">
        <f t="shared" si="2"/>
        <v>School meals and meals at work</v>
      </c>
      <c r="X42" t="e">
        <f t="shared" si="3"/>
        <v>#N/A</v>
      </c>
    </row>
    <row r="43" spans="1:24" ht="15" customHeight="1">
      <c r="A43" s="23"/>
      <c r="B43" s="70" t="s">
        <v>103</v>
      </c>
      <c r="C43" s="71"/>
      <c r="D43" s="72"/>
      <c r="E43" s="28"/>
      <c r="F43" s="49"/>
      <c r="G43" s="50"/>
      <c r="H43" s="29"/>
      <c r="I43" s="55"/>
      <c r="J43" s="56"/>
      <c r="K43" s="27"/>
      <c r="L43" s="49"/>
      <c r="M43" s="50"/>
      <c r="N43" s="23"/>
      <c r="O43" s="24"/>
      <c r="P43" s="32"/>
      <c r="Q43" s="32"/>
      <c r="R43" s="32"/>
      <c r="S43" s="24"/>
      <c r="T43">
        <f t="shared" si="0"/>
        <v>0</v>
      </c>
      <c r="U43">
        <f t="shared" si="1"/>
        <v>0</v>
      </c>
      <c r="W43" t="str">
        <f t="shared" si="2"/>
        <v>Clothing</v>
      </c>
      <c r="X43" t="e">
        <f t="shared" si="3"/>
        <v>#N/A</v>
      </c>
    </row>
    <row r="44" spans="1:24" ht="15" customHeight="1">
      <c r="A44" s="23"/>
      <c r="B44" s="67" t="s">
        <v>104</v>
      </c>
      <c r="C44" s="68"/>
      <c r="D44" s="69"/>
      <c r="E44" s="28"/>
      <c r="F44" s="47"/>
      <c r="G44" s="48"/>
      <c r="H44" s="29"/>
      <c r="I44" s="51"/>
      <c r="J44" s="52"/>
      <c r="K44" s="27"/>
      <c r="L44" s="47"/>
      <c r="M44" s="48"/>
      <c r="N44" s="23"/>
      <c r="O44" s="24"/>
      <c r="P44" s="32"/>
      <c r="Q44" s="32"/>
      <c r="R44" s="32"/>
      <c r="S44" s="24"/>
      <c r="T44">
        <f t="shared" si="0"/>
        <v>0</v>
      </c>
      <c r="U44">
        <f t="shared" si="1"/>
        <v>0</v>
      </c>
      <c r="W44" t="str">
        <f t="shared" si="2"/>
        <v>Laundry</v>
      </c>
      <c r="X44" t="e">
        <f t="shared" si="3"/>
        <v>#N/A</v>
      </c>
    </row>
    <row r="45" spans="1:24" ht="15" customHeight="1">
      <c r="A45" s="23"/>
      <c r="B45" s="64" t="s">
        <v>105</v>
      </c>
      <c r="C45" s="65"/>
      <c r="D45" s="66"/>
      <c r="E45" s="28"/>
      <c r="F45" s="49"/>
      <c r="G45" s="50"/>
      <c r="H45" s="29"/>
      <c r="I45" s="55"/>
      <c r="J45" s="56"/>
      <c r="K45" s="27"/>
      <c r="L45" s="49"/>
      <c r="M45" s="50"/>
      <c r="N45" s="23"/>
      <c r="O45" s="24"/>
      <c r="P45" s="32"/>
      <c r="Q45" s="32"/>
      <c r="R45" s="32"/>
      <c r="S45" s="24"/>
      <c r="T45">
        <f t="shared" si="0"/>
        <v>0</v>
      </c>
      <c r="U45">
        <f t="shared" si="1"/>
        <v>0</v>
      </c>
      <c r="W45" t="str">
        <f t="shared" si="2"/>
        <v>Phone and mobile phone</v>
      </c>
      <c r="X45" t="e">
        <f t="shared" si="3"/>
        <v>#N/A</v>
      </c>
    </row>
    <row r="46" spans="1:24" ht="15" customHeight="1">
      <c r="A46" s="23"/>
      <c r="B46" s="60" t="s">
        <v>106</v>
      </c>
      <c r="C46" s="61"/>
      <c r="D46" s="62"/>
      <c r="E46" s="33"/>
      <c r="F46" s="47"/>
      <c r="G46" s="48"/>
      <c r="H46" s="29"/>
      <c r="I46" s="51"/>
      <c r="J46" s="52"/>
      <c r="K46" s="27"/>
      <c r="L46" s="47"/>
      <c r="M46" s="48"/>
      <c r="N46" s="23"/>
      <c r="O46" s="24"/>
      <c r="P46" s="32"/>
      <c r="Q46" s="32"/>
      <c r="R46" s="32"/>
      <c r="S46" s="24"/>
      <c r="T46">
        <f t="shared" si="0"/>
        <v>0</v>
      </c>
      <c r="U46">
        <f t="shared" si="1"/>
        <v>0</v>
      </c>
      <c r="W46" t="str">
        <f t="shared" si="2"/>
        <v>Prescriptions and health costs</v>
      </c>
      <c r="X46" t="e">
        <f t="shared" si="3"/>
        <v>#N/A</v>
      </c>
    </row>
    <row r="47" spans="1:24" ht="15" customHeight="1">
      <c r="A47" s="23"/>
      <c r="B47" s="64" t="s">
        <v>107</v>
      </c>
      <c r="C47" s="65"/>
      <c r="D47" s="66"/>
      <c r="E47" s="33"/>
      <c r="F47" s="49"/>
      <c r="G47" s="50"/>
      <c r="H47" s="29"/>
      <c r="I47" s="55"/>
      <c r="J47" s="56"/>
      <c r="K47" s="27"/>
      <c r="L47" s="49"/>
      <c r="M47" s="50"/>
      <c r="N47" s="23"/>
      <c r="O47" s="24"/>
      <c r="P47" s="32"/>
      <c r="Q47" s="32"/>
      <c r="R47" s="32"/>
      <c r="S47" s="24"/>
      <c r="T47">
        <f t="shared" si="0"/>
        <v>0</v>
      </c>
      <c r="U47">
        <f t="shared" si="1"/>
        <v>0</v>
      </c>
      <c r="W47" t="str">
        <f t="shared" si="2"/>
        <v>Childminding</v>
      </c>
      <c r="X47" t="e">
        <f t="shared" si="3"/>
        <v>#N/A</v>
      </c>
    </row>
    <row r="48" spans="1:24" ht="15" customHeight="1">
      <c r="A48" s="23"/>
      <c r="B48" s="77"/>
      <c r="C48" s="78"/>
      <c r="D48" s="79"/>
      <c r="E48" s="33"/>
      <c r="F48" s="47"/>
      <c r="G48" s="48"/>
      <c r="H48" s="29"/>
      <c r="I48" s="51"/>
      <c r="J48" s="52"/>
      <c r="K48" s="27"/>
      <c r="L48" s="47"/>
      <c r="M48" s="48"/>
      <c r="N48" s="23"/>
      <c r="O48" s="24"/>
      <c r="P48" s="32"/>
      <c r="Q48" s="32"/>
      <c r="R48" s="32"/>
      <c r="S48" s="24"/>
      <c r="T48">
        <f t="shared" si="0"/>
        <v>0</v>
      </c>
      <c r="U48">
        <f t="shared" si="1"/>
        <v>0</v>
      </c>
      <c r="W48">
        <f t="shared" si="2"/>
        <v>0</v>
      </c>
      <c r="X48" t="e">
        <f t="shared" si="3"/>
        <v>#N/A</v>
      </c>
    </row>
    <row r="49" spans="1:24" ht="15" customHeight="1">
      <c r="A49" s="23"/>
      <c r="B49" s="80"/>
      <c r="C49" s="81"/>
      <c r="D49" s="82"/>
      <c r="E49" s="33"/>
      <c r="F49" s="49"/>
      <c r="G49" s="50"/>
      <c r="H49" s="29"/>
      <c r="I49" s="55"/>
      <c r="J49" s="56"/>
      <c r="K49" s="27"/>
      <c r="L49" s="49"/>
      <c r="M49" s="50"/>
      <c r="N49" s="23"/>
      <c r="O49" s="24"/>
      <c r="P49" s="32"/>
      <c r="Q49" s="32"/>
      <c r="R49" s="32"/>
      <c r="S49" s="24"/>
      <c r="T49">
        <f t="shared" si="0"/>
        <v>0</v>
      </c>
      <c r="U49">
        <f t="shared" si="1"/>
        <v>0</v>
      </c>
      <c r="W49">
        <f t="shared" si="2"/>
        <v>0</v>
      </c>
      <c r="X49" t="e">
        <f t="shared" si="3"/>
        <v>#N/A</v>
      </c>
    </row>
    <row r="50" spans="1:24" ht="15" customHeight="1" thickBot="1">
      <c r="A50" s="23"/>
      <c r="B50" s="57"/>
      <c r="C50" s="58"/>
      <c r="D50" s="59"/>
      <c r="E50" s="33"/>
      <c r="F50" s="47"/>
      <c r="G50" s="48"/>
      <c r="H50" s="29"/>
      <c r="I50" s="51"/>
      <c r="J50" s="52"/>
      <c r="K50" s="27"/>
      <c r="L50" s="47"/>
      <c r="M50" s="48"/>
      <c r="N50" s="23"/>
      <c r="O50" s="24"/>
      <c r="P50" s="32"/>
      <c r="Q50" s="32"/>
      <c r="R50" s="32"/>
      <c r="S50" s="24"/>
      <c r="T50">
        <f t="shared" si="0"/>
        <v>0</v>
      </c>
      <c r="U50">
        <f t="shared" si="1"/>
        <v>0</v>
      </c>
      <c r="W50">
        <f t="shared" si="2"/>
        <v>0</v>
      </c>
      <c r="X50" t="e">
        <f t="shared" si="3"/>
        <v>#N/A</v>
      </c>
    </row>
    <row r="51" spans="1:24" ht="15" customHeight="1" thickBot="1">
      <c r="A51" s="23"/>
      <c r="B51" s="26"/>
      <c r="C51" s="23"/>
      <c r="D51" s="23"/>
      <c r="E51" s="23"/>
      <c r="F51" s="73">
        <f>SUM(T24:T50)</f>
        <v>0</v>
      </c>
      <c r="G51" s="74"/>
      <c r="H51" s="23"/>
      <c r="I51" s="75" t="s">
        <v>69</v>
      </c>
      <c r="J51" s="76"/>
      <c r="K51" s="23"/>
      <c r="L51" s="73">
        <f>SUM(U24:U50)</f>
        <v>0</v>
      </c>
      <c r="M51" s="74"/>
      <c r="N51" s="23"/>
      <c r="O51" s="24"/>
      <c r="P51" s="32"/>
      <c r="Q51" s="32"/>
      <c r="R51" s="32"/>
      <c r="S51" s="24"/>
      <c r="W51" t="s">
        <v>60</v>
      </c>
      <c r="X51" t="e">
        <f>IF(SUM(Debts!T28:T54)=0,NA(),SUM(Debts!T28:T54))</f>
        <v>#N/A</v>
      </c>
    </row>
    <row r="52" spans="1:19" ht="15" customHeight="1">
      <c r="A52" s="23"/>
      <c r="B52" s="2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4"/>
      <c r="P52" s="32"/>
      <c r="Q52" s="32"/>
      <c r="R52" s="32"/>
      <c r="S52" s="24"/>
    </row>
    <row r="53" spans="1:19" ht="15" customHeight="1">
      <c r="A53" s="23"/>
      <c r="B53" s="2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4"/>
      <c r="P53" s="32"/>
      <c r="Q53" s="32"/>
      <c r="R53" s="32"/>
      <c r="S53" s="24"/>
    </row>
    <row r="54" spans="1:19" ht="6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20" ht="15" customHeight="1">
      <c r="A55" s="34"/>
      <c r="B55" s="43" t="s">
        <v>7</v>
      </c>
      <c r="C55" s="43"/>
      <c r="D55" s="43"/>
      <c r="E55" s="19"/>
      <c r="F55" s="34"/>
      <c r="G55" s="22"/>
      <c r="H55" s="22"/>
      <c r="I55" s="22"/>
      <c r="J55" s="22"/>
      <c r="K55" s="22"/>
      <c r="L55" s="22"/>
      <c r="M55" s="22"/>
      <c r="N55" s="22"/>
      <c r="O55" s="22"/>
      <c r="P55" s="41" t="s">
        <v>6</v>
      </c>
      <c r="Q55" s="41"/>
      <c r="R55" s="41"/>
      <c r="S55" s="35"/>
      <c r="T55" s="6"/>
    </row>
    <row r="56" spans="1:19" ht="6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</sheetData>
  <sheetProtection password="CC8C" sheet="1" objects="1" scenarios="1"/>
  <mergeCells count="123">
    <mergeCell ref="F51:G51"/>
    <mergeCell ref="I51:J51"/>
    <mergeCell ref="L51:M51"/>
    <mergeCell ref="L49:M49"/>
    <mergeCell ref="L50:M50"/>
    <mergeCell ref="L43:M43"/>
    <mergeCell ref="L44:M44"/>
    <mergeCell ref="L45:M45"/>
    <mergeCell ref="L46:M46"/>
    <mergeCell ref="L47:M47"/>
    <mergeCell ref="L48:M48"/>
    <mergeCell ref="L37:M37"/>
    <mergeCell ref="L38:M38"/>
    <mergeCell ref="L39:M39"/>
    <mergeCell ref="L40:M40"/>
    <mergeCell ref="L41:M41"/>
    <mergeCell ref="L42:M42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B55:D55"/>
    <mergeCell ref="P55:R55"/>
    <mergeCell ref="B38:D38"/>
    <mergeCell ref="B37:D37"/>
    <mergeCell ref="B36:D36"/>
    <mergeCell ref="B35:D35"/>
    <mergeCell ref="I49:J49"/>
    <mergeCell ref="B50:D50"/>
    <mergeCell ref="F50:G50"/>
    <mergeCell ref="I50:J50"/>
    <mergeCell ref="B34:D34"/>
    <mergeCell ref="B33:D33"/>
    <mergeCell ref="B32:D32"/>
    <mergeCell ref="B31:D31"/>
    <mergeCell ref="B49:D49"/>
    <mergeCell ref="F49:G49"/>
    <mergeCell ref="F47:G47"/>
    <mergeCell ref="F32:G32"/>
    <mergeCell ref="F33:G33"/>
    <mergeCell ref="F34:G34"/>
    <mergeCell ref="I47:J47"/>
    <mergeCell ref="B48:D48"/>
    <mergeCell ref="F48:G48"/>
    <mergeCell ref="I48:J48"/>
    <mergeCell ref="B30:D30"/>
    <mergeCell ref="B47:D47"/>
    <mergeCell ref="B46:D46"/>
    <mergeCell ref="B45:D45"/>
    <mergeCell ref="B44:D44"/>
    <mergeCell ref="F44:G44"/>
    <mergeCell ref="I44:J44"/>
    <mergeCell ref="F45:G45"/>
    <mergeCell ref="I45:J45"/>
    <mergeCell ref="F46:G46"/>
    <mergeCell ref="I46:J46"/>
    <mergeCell ref="I27:J27"/>
    <mergeCell ref="F42:G42"/>
    <mergeCell ref="I42:J42"/>
    <mergeCell ref="F43:G43"/>
    <mergeCell ref="I43:J43"/>
    <mergeCell ref="B29:D29"/>
    <mergeCell ref="B28:D28"/>
    <mergeCell ref="B27:D27"/>
    <mergeCell ref="B43:D43"/>
    <mergeCell ref="B42:D42"/>
    <mergeCell ref="I24:J24"/>
    <mergeCell ref="F28:G28"/>
    <mergeCell ref="F29:G29"/>
    <mergeCell ref="F30:G30"/>
    <mergeCell ref="F31:G31"/>
    <mergeCell ref="P24:R24"/>
    <mergeCell ref="F25:G25"/>
    <mergeCell ref="I25:J25"/>
    <mergeCell ref="F26:G26"/>
    <mergeCell ref="I26:J26"/>
    <mergeCell ref="B26:D26"/>
    <mergeCell ref="B25:D25"/>
    <mergeCell ref="B24:D24"/>
    <mergeCell ref="F24:G24"/>
    <mergeCell ref="L24:M24"/>
    <mergeCell ref="P19:R19"/>
    <mergeCell ref="P20:R20"/>
    <mergeCell ref="P21:R21"/>
    <mergeCell ref="P22:R22"/>
    <mergeCell ref="B23:D23"/>
    <mergeCell ref="F23:G23"/>
    <mergeCell ref="I23:J23"/>
    <mergeCell ref="P23:R23"/>
    <mergeCell ref="L23:M23"/>
    <mergeCell ref="B41:D41"/>
    <mergeCell ref="B40:D40"/>
    <mergeCell ref="B39:D39"/>
    <mergeCell ref="F35:G35"/>
    <mergeCell ref="F36:G36"/>
    <mergeCell ref="F37:G37"/>
    <mergeCell ref="F38:G38"/>
    <mergeCell ref="F39:G39"/>
    <mergeCell ref="F40:G40"/>
    <mergeCell ref="F27:G27"/>
    <mergeCell ref="F41:G41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</mergeCells>
  <dataValidations count="3">
    <dataValidation type="list" allowBlank="1" showInputMessage="1" showErrorMessage="1" promptTitle="How Often?" prompt="Please select from the drop down list." errorTitle="How Often?" error="Please select from the drop down list." sqref="I24:K50">
      <formula1>"Weekly, Monthly, 4-weekly, Annually"</formula1>
    </dataValidation>
    <dataValidation type="decimal" allowBlank="1" showInputMessage="1" showErrorMessage="1" promptTitle="How Much?" prompt="Please enter how much you spend.  Must be a number." errorTitle="How Much?" error="Please enter how much you spend.  Must be a number." sqref="F24:G50">
      <formula1>0</formula1>
      <formula2>1000000</formula2>
    </dataValidation>
    <dataValidation type="decimal" allowBlank="1" showInputMessage="1" showErrorMessage="1" promptTitle="Target" prompt="Please enter how much you think you can realistically reduce your spending to.  Must be a number." errorTitle="Target" error="Please enter how much you think you can realistically reduce your spending to.  Must be a number." sqref="L24:M50">
      <formula1>0</formula1>
      <formula2>1000000</formula2>
    </dataValidation>
  </dataValidations>
  <hyperlinks>
    <hyperlink ref="P55" r:id="rId1" display="www.debtadvicefoundation.org"/>
    <hyperlink ref="B55" r:id="rId2" display="planner@debtadvicefoundation.org."/>
    <hyperlink ref="L15" location="Home!A1" display="Home"/>
    <hyperlink ref="N15" location="Income!A1" display="Income"/>
    <hyperlink ref="P15" location="Expenditure!A1" display="Expenditure"/>
    <hyperlink ref="R15" location="Debts!A1" display="Debts"/>
    <hyperlink ref="P20" r:id="rId3" display="● Debt Analyser"/>
    <hyperlink ref="P21" r:id="rId4" display="● Benefit Checker"/>
    <hyperlink ref="P22" r:id="rId5" display="● Reduce Outgoings"/>
    <hyperlink ref="P23" r:id="rId6" display="● Credit Score Checker"/>
    <hyperlink ref="P24" r:id="rId7" display="● Money Management Guide"/>
  </hyperlinks>
  <printOptions/>
  <pageMargins left="0.7" right="0.7" top="0.75" bottom="0.75" header="0.3" footer="0.3"/>
  <pageSetup orientation="portrait" paperSize="9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1"/>
  <sheetViews>
    <sheetView showRowColHeaders="0" zoomScalePageLayoutView="0" workbookViewId="0" topLeftCell="A1">
      <selection activeCell="L15" sqref="L15"/>
    </sheetView>
  </sheetViews>
  <sheetFormatPr defaultColWidth="0" defaultRowHeight="15" customHeight="1" zeroHeight="1"/>
  <cols>
    <col min="1" max="1" width="8.00390625" style="0" customWidth="1"/>
    <col min="2" max="4" width="10.8515625" style="0" customWidth="1"/>
    <col min="5" max="5" width="1.421875" style="0" customWidth="1"/>
    <col min="6" max="7" width="8.8515625" style="0" customWidth="1"/>
    <col min="8" max="8" width="1.421875" style="0" customWidth="1"/>
    <col min="9" max="10" width="8.8515625" style="0" customWidth="1"/>
    <col min="11" max="11" width="1.421875" style="0" customWidth="1"/>
    <col min="12" max="12" width="12.140625" style="0" customWidth="1"/>
    <col min="13" max="13" width="1.421875" style="0" customWidth="1"/>
    <col min="14" max="14" width="12.140625" style="0" customWidth="1"/>
    <col min="15" max="15" width="1.421875" style="0" customWidth="1"/>
    <col min="16" max="16" width="12.140625" style="0" customWidth="1"/>
    <col min="17" max="17" width="1.421875" style="0" customWidth="1"/>
    <col min="18" max="18" width="12.140625" style="0" customWidth="1"/>
    <col min="19" max="19" width="3.57421875" style="0" customWidth="1"/>
    <col min="20" max="16384" width="4.421875" style="0" hidden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7:8" ht="15.75">
      <c r="G12" s="2"/>
      <c r="H12" s="2"/>
    </row>
    <row r="13" ht="25.5" customHeight="1">
      <c r="T13" s="3"/>
    </row>
    <row r="14" spans="1:20" ht="6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3"/>
    </row>
    <row r="15" spans="1:20" ht="20.25" customHeight="1" thickBo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9" t="s">
        <v>0</v>
      </c>
      <c r="M15" s="22"/>
      <c r="N15" s="16" t="s">
        <v>1</v>
      </c>
      <c r="O15" s="22"/>
      <c r="P15" s="16" t="s">
        <v>2</v>
      </c>
      <c r="Q15" s="22"/>
      <c r="R15" s="40" t="s">
        <v>3</v>
      </c>
      <c r="S15" s="22"/>
      <c r="T15" s="3"/>
    </row>
    <row r="16" spans="1:20" ht="6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"/>
    </row>
    <row r="17" spans="1:20" ht="10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4"/>
      <c r="S17" s="24"/>
      <c r="T17" s="3"/>
    </row>
    <row r="18" spans="1:20" ht="5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4"/>
      <c r="S18" s="24"/>
      <c r="T18" s="3"/>
    </row>
    <row r="19" spans="1:20" ht="40.5" customHeight="1">
      <c r="A19" s="23"/>
      <c r="B19" s="25" t="s">
        <v>30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46" t="s">
        <v>8</v>
      </c>
      <c r="Q19" s="46"/>
      <c r="R19" s="46"/>
      <c r="S19" s="24"/>
      <c r="T19" s="3"/>
    </row>
    <row r="20" spans="1:20" ht="15" customHeight="1">
      <c r="A20" s="23"/>
      <c r="B20" s="26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5" t="s">
        <v>20</v>
      </c>
      <c r="Q20" s="45"/>
      <c r="R20" s="45"/>
      <c r="S20" s="24"/>
      <c r="T20" s="3"/>
    </row>
    <row r="21" spans="1:20" ht="15" customHeight="1">
      <c r="A21" s="23"/>
      <c r="B21" s="26" t="s">
        <v>35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45" t="s">
        <v>21</v>
      </c>
      <c r="Q21" s="45"/>
      <c r="R21" s="45"/>
      <c r="S21" s="24"/>
      <c r="T21" s="3"/>
    </row>
    <row r="22" spans="1:20" ht="15" customHeight="1">
      <c r="A22" s="23"/>
      <c r="B22" s="26" t="s">
        <v>36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45" t="s">
        <v>22</v>
      </c>
      <c r="Q22" s="45"/>
      <c r="R22" s="45"/>
      <c r="S22" s="24"/>
      <c r="T22" s="3"/>
    </row>
    <row r="23" spans="1:20" ht="15" customHeight="1">
      <c r="A23" s="23"/>
      <c r="B23" s="26" t="s">
        <v>37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45" t="s">
        <v>23</v>
      </c>
      <c r="Q23" s="45"/>
      <c r="R23" s="45"/>
      <c r="S23" s="24"/>
      <c r="T23" s="3"/>
    </row>
    <row r="24" spans="1:20" ht="15" customHeight="1">
      <c r="A24" s="23"/>
      <c r="B24" s="26" t="s">
        <v>118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45" t="s">
        <v>24</v>
      </c>
      <c r="Q24" s="45"/>
      <c r="R24" s="45"/>
      <c r="S24" s="24"/>
      <c r="T24" s="3"/>
    </row>
    <row r="25" spans="1:20" ht="15" customHeight="1">
      <c r="A25" s="23"/>
      <c r="B25" s="26" t="s">
        <v>119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0"/>
      <c r="Q25" s="20"/>
      <c r="R25" s="20"/>
      <c r="S25" s="24"/>
      <c r="T25" s="3"/>
    </row>
    <row r="26" spans="1:20" ht="15" customHeight="1" thickBo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0"/>
      <c r="Q26" s="20"/>
      <c r="R26" s="20"/>
      <c r="S26" s="24"/>
      <c r="T26" s="3"/>
    </row>
    <row r="27" spans="1:19" ht="15" customHeight="1" thickBot="1">
      <c r="A27" s="23"/>
      <c r="B27" s="53" t="s">
        <v>33</v>
      </c>
      <c r="C27" s="63"/>
      <c r="D27" s="54"/>
      <c r="E27" s="27"/>
      <c r="F27" s="53" t="s">
        <v>18</v>
      </c>
      <c r="G27" s="54"/>
      <c r="H27" s="27"/>
      <c r="I27" s="53" t="s">
        <v>19</v>
      </c>
      <c r="J27" s="54"/>
      <c r="K27" s="27"/>
      <c r="L27" s="53" t="s">
        <v>34</v>
      </c>
      <c r="M27" s="54"/>
      <c r="N27" s="23"/>
      <c r="O27" s="24"/>
      <c r="P27" s="44"/>
      <c r="Q27" s="44"/>
      <c r="R27" s="44"/>
      <c r="S27" s="24"/>
    </row>
    <row r="28" spans="1:21" ht="15" customHeight="1">
      <c r="A28" s="23"/>
      <c r="B28" s="67" t="s">
        <v>108</v>
      </c>
      <c r="C28" s="68"/>
      <c r="D28" s="69"/>
      <c r="E28" s="28"/>
      <c r="F28" s="47"/>
      <c r="G28" s="48"/>
      <c r="H28" s="29"/>
      <c r="I28" s="51"/>
      <c r="J28" s="52"/>
      <c r="K28" s="27"/>
      <c r="L28" s="83"/>
      <c r="M28" s="84"/>
      <c r="N28" s="23"/>
      <c r="O28" s="24"/>
      <c r="P28" s="44"/>
      <c r="Q28" s="44"/>
      <c r="R28" s="44"/>
      <c r="S28" s="24"/>
      <c r="T28">
        <f>ROUND(IF($I28="monthly",$F28,IF($I28="weekly",$F28*52/12,IF($I28="Annually",$F28/12,IF($I28="4-weekly",$F28/4*52/12,0)))),2)</f>
        <v>0</v>
      </c>
      <c r="U28">
        <f>IF(L28="",12,ROUND(($L28*$F28)/$T28,0))</f>
        <v>12</v>
      </c>
    </row>
    <row r="29" spans="1:21" ht="15" customHeight="1">
      <c r="A29" s="23"/>
      <c r="B29" s="70" t="s">
        <v>109</v>
      </c>
      <c r="C29" s="71"/>
      <c r="D29" s="72"/>
      <c r="E29" s="28"/>
      <c r="F29" s="49"/>
      <c r="G29" s="50"/>
      <c r="H29" s="29"/>
      <c r="I29" s="55"/>
      <c r="J29" s="56"/>
      <c r="K29" s="27"/>
      <c r="L29" s="85"/>
      <c r="M29" s="86"/>
      <c r="N29" s="23"/>
      <c r="O29" s="24"/>
      <c r="P29" s="30"/>
      <c r="Q29" s="31"/>
      <c r="R29" s="31"/>
      <c r="S29" s="24"/>
      <c r="T29">
        <f aca="true" t="shared" si="0" ref="T29:T54">ROUND(IF($I29="monthly",$F29,IF($I29="weekly",$F29*52/12,IF($I29="Annually",$F29/12,IF($I29="4-weekly",$F29/4*52/12,0)))),2)</f>
        <v>0</v>
      </c>
      <c r="U29">
        <f aca="true" t="shared" si="1" ref="U29:U54">IF(L29="",12,ROUND(($L29*$F29)/$T29,0))</f>
        <v>12</v>
      </c>
    </row>
    <row r="30" spans="1:21" ht="15" customHeight="1">
      <c r="A30" s="23"/>
      <c r="B30" s="67" t="s">
        <v>110</v>
      </c>
      <c r="C30" s="68"/>
      <c r="D30" s="69"/>
      <c r="E30" s="28"/>
      <c r="F30" s="47"/>
      <c r="G30" s="48"/>
      <c r="H30" s="29"/>
      <c r="I30" s="51"/>
      <c r="J30" s="52"/>
      <c r="K30" s="27"/>
      <c r="L30" s="83"/>
      <c r="M30" s="84"/>
      <c r="N30" s="23"/>
      <c r="O30" s="24"/>
      <c r="P30" s="32"/>
      <c r="Q30" s="32"/>
      <c r="R30" s="32"/>
      <c r="S30" s="24"/>
      <c r="T30">
        <f t="shared" si="0"/>
        <v>0</v>
      </c>
      <c r="U30">
        <f t="shared" si="1"/>
        <v>12</v>
      </c>
    </row>
    <row r="31" spans="1:21" ht="15" customHeight="1">
      <c r="A31" s="23"/>
      <c r="B31" s="70" t="s">
        <v>111</v>
      </c>
      <c r="C31" s="71"/>
      <c r="D31" s="72"/>
      <c r="E31" s="28"/>
      <c r="F31" s="49"/>
      <c r="G31" s="50"/>
      <c r="H31" s="29"/>
      <c r="I31" s="55"/>
      <c r="J31" s="56"/>
      <c r="K31" s="27"/>
      <c r="L31" s="85"/>
      <c r="M31" s="86"/>
      <c r="N31" s="23"/>
      <c r="O31" s="24"/>
      <c r="P31" s="32"/>
      <c r="Q31" s="32"/>
      <c r="R31" s="32"/>
      <c r="S31" s="24"/>
      <c r="T31">
        <f t="shared" si="0"/>
        <v>0</v>
      </c>
      <c r="U31">
        <f t="shared" si="1"/>
        <v>12</v>
      </c>
    </row>
    <row r="32" spans="1:21" ht="15" customHeight="1">
      <c r="A32" s="23"/>
      <c r="B32" s="67" t="s">
        <v>112</v>
      </c>
      <c r="C32" s="68"/>
      <c r="D32" s="69"/>
      <c r="E32" s="28"/>
      <c r="F32" s="47"/>
      <c r="G32" s="48"/>
      <c r="H32" s="29"/>
      <c r="I32" s="51"/>
      <c r="J32" s="52"/>
      <c r="K32" s="27"/>
      <c r="L32" s="83"/>
      <c r="M32" s="84"/>
      <c r="N32" s="23"/>
      <c r="O32" s="24"/>
      <c r="P32" s="32"/>
      <c r="Q32" s="32"/>
      <c r="R32" s="32"/>
      <c r="S32" s="24"/>
      <c r="T32">
        <f t="shared" si="0"/>
        <v>0</v>
      </c>
      <c r="U32">
        <f t="shared" si="1"/>
        <v>12</v>
      </c>
    </row>
    <row r="33" spans="1:21" ht="15" customHeight="1">
      <c r="A33" s="23"/>
      <c r="B33" s="70" t="s">
        <v>113</v>
      </c>
      <c r="C33" s="71"/>
      <c r="D33" s="72"/>
      <c r="E33" s="28"/>
      <c r="F33" s="49"/>
      <c r="G33" s="50"/>
      <c r="H33" s="29"/>
      <c r="I33" s="55"/>
      <c r="J33" s="56"/>
      <c r="K33" s="27"/>
      <c r="L33" s="85"/>
      <c r="M33" s="86"/>
      <c r="N33" s="23"/>
      <c r="O33" s="24"/>
      <c r="P33" s="32"/>
      <c r="Q33" s="32"/>
      <c r="R33" s="32"/>
      <c r="S33" s="24"/>
      <c r="T33">
        <f t="shared" si="0"/>
        <v>0</v>
      </c>
      <c r="U33">
        <f t="shared" si="1"/>
        <v>12</v>
      </c>
    </row>
    <row r="34" spans="1:21" ht="15" customHeight="1">
      <c r="A34" s="23"/>
      <c r="B34" s="67" t="s">
        <v>114</v>
      </c>
      <c r="C34" s="68"/>
      <c r="D34" s="69"/>
      <c r="E34" s="28"/>
      <c r="F34" s="47"/>
      <c r="G34" s="48"/>
      <c r="H34" s="29"/>
      <c r="I34" s="51"/>
      <c r="J34" s="52"/>
      <c r="K34" s="27"/>
      <c r="L34" s="83"/>
      <c r="M34" s="84"/>
      <c r="N34" s="23"/>
      <c r="O34" s="24"/>
      <c r="P34" s="32"/>
      <c r="Q34" s="32"/>
      <c r="R34" s="32"/>
      <c r="S34" s="24"/>
      <c r="T34">
        <f t="shared" si="0"/>
        <v>0</v>
      </c>
      <c r="U34">
        <f t="shared" si="1"/>
        <v>12</v>
      </c>
    </row>
    <row r="35" spans="1:21" ht="15" customHeight="1">
      <c r="A35" s="23"/>
      <c r="B35" s="70" t="s">
        <v>115</v>
      </c>
      <c r="C35" s="71"/>
      <c r="D35" s="72"/>
      <c r="E35" s="28"/>
      <c r="F35" s="49"/>
      <c r="G35" s="50"/>
      <c r="H35" s="29"/>
      <c r="I35" s="55"/>
      <c r="J35" s="56"/>
      <c r="K35" s="27"/>
      <c r="L35" s="85"/>
      <c r="M35" s="86"/>
      <c r="N35" s="23"/>
      <c r="O35" s="24"/>
      <c r="P35" s="32"/>
      <c r="Q35" s="32"/>
      <c r="R35" s="32"/>
      <c r="S35" s="24"/>
      <c r="T35">
        <f t="shared" si="0"/>
        <v>0</v>
      </c>
      <c r="U35">
        <f t="shared" si="1"/>
        <v>12</v>
      </c>
    </row>
    <row r="36" spans="1:21" ht="15" customHeight="1">
      <c r="A36" s="23"/>
      <c r="B36" s="67" t="s">
        <v>116</v>
      </c>
      <c r="C36" s="68"/>
      <c r="D36" s="69"/>
      <c r="E36" s="28"/>
      <c r="F36" s="47"/>
      <c r="G36" s="48"/>
      <c r="H36" s="29"/>
      <c r="I36" s="51"/>
      <c r="J36" s="52"/>
      <c r="K36" s="27"/>
      <c r="L36" s="83"/>
      <c r="M36" s="84"/>
      <c r="N36" s="23"/>
      <c r="O36" s="24"/>
      <c r="P36" s="32"/>
      <c r="Q36" s="32"/>
      <c r="R36" s="32"/>
      <c r="S36" s="24"/>
      <c r="T36">
        <f t="shared" si="0"/>
        <v>0</v>
      </c>
      <c r="U36">
        <f t="shared" si="1"/>
        <v>12</v>
      </c>
    </row>
    <row r="37" spans="1:21" ht="15" customHeight="1">
      <c r="A37" s="23"/>
      <c r="B37" s="70" t="s">
        <v>117</v>
      </c>
      <c r="C37" s="71"/>
      <c r="D37" s="72"/>
      <c r="E37" s="28"/>
      <c r="F37" s="49"/>
      <c r="G37" s="50"/>
      <c r="H37" s="29"/>
      <c r="I37" s="55"/>
      <c r="J37" s="56"/>
      <c r="K37" s="27"/>
      <c r="L37" s="85"/>
      <c r="M37" s="86"/>
      <c r="N37" s="23"/>
      <c r="O37" s="24"/>
      <c r="P37" s="32"/>
      <c r="Q37" s="32"/>
      <c r="R37" s="32"/>
      <c r="S37" s="24"/>
      <c r="T37">
        <f t="shared" si="0"/>
        <v>0</v>
      </c>
      <c r="U37">
        <f t="shared" si="1"/>
        <v>12</v>
      </c>
    </row>
    <row r="38" spans="1:21" ht="15" customHeight="1">
      <c r="A38" s="23"/>
      <c r="B38" s="87"/>
      <c r="C38" s="88"/>
      <c r="D38" s="89"/>
      <c r="E38" s="28"/>
      <c r="F38" s="47"/>
      <c r="G38" s="48"/>
      <c r="H38" s="29"/>
      <c r="I38" s="51"/>
      <c r="J38" s="52"/>
      <c r="K38" s="27"/>
      <c r="L38" s="83"/>
      <c r="M38" s="84"/>
      <c r="N38" s="23"/>
      <c r="O38" s="24"/>
      <c r="P38" s="32"/>
      <c r="Q38" s="32"/>
      <c r="R38" s="32"/>
      <c r="S38" s="24"/>
      <c r="T38">
        <f t="shared" si="0"/>
        <v>0</v>
      </c>
      <c r="U38">
        <f t="shared" si="1"/>
        <v>12</v>
      </c>
    </row>
    <row r="39" spans="1:21" ht="15" customHeight="1">
      <c r="A39" s="23"/>
      <c r="B39" s="90"/>
      <c r="C39" s="91"/>
      <c r="D39" s="92"/>
      <c r="E39" s="28"/>
      <c r="F39" s="49"/>
      <c r="G39" s="50"/>
      <c r="H39" s="29"/>
      <c r="I39" s="55"/>
      <c r="J39" s="56"/>
      <c r="K39" s="27"/>
      <c r="L39" s="85"/>
      <c r="M39" s="86"/>
      <c r="N39" s="23"/>
      <c r="O39" s="24"/>
      <c r="P39" s="32"/>
      <c r="Q39" s="32"/>
      <c r="R39" s="32"/>
      <c r="S39" s="24"/>
      <c r="T39">
        <f t="shared" si="0"/>
        <v>0</v>
      </c>
      <c r="U39">
        <f t="shared" si="1"/>
        <v>12</v>
      </c>
    </row>
    <row r="40" spans="1:21" ht="15" customHeight="1">
      <c r="A40" s="23"/>
      <c r="B40" s="87"/>
      <c r="C40" s="88"/>
      <c r="D40" s="89"/>
      <c r="E40" s="28"/>
      <c r="F40" s="47"/>
      <c r="G40" s="48"/>
      <c r="H40" s="29"/>
      <c r="I40" s="51"/>
      <c r="J40" s="52"/>
      <c r="K40" s="27"/>
      <c r="L40" s="83"/>
      <c r="M40" s="84"/>
      <c r="N40" s="23"/>
      <c r="O40" s="24"/>
      <c r="P40" s="32"/>
      <c r="Q40" s="32"/>
      <c r="R40" s="32"/>
      <c r="S40" s="24"/>
      <c r="T40">
        <f t="shared" si="0"/>
        <v>0</v>
      </c>
      <c r="U40">
        <f t="shared" si="1"/>
        <v>12</v>
      </c>
    </row>
    <row r="41" spans="1:21" ht="15" customHeight="1">
      <c r="A41" s="23"/>
      <c r="B41" s="90"/>
      <c r="C41" s="91"/>
      <c r="D41" s="92"/>
      <c r="E41" s="28"/>
      <c r="F41" s="49"/>
      <c r="G41" s="50"/>
      <c r="H41" s="29"/>
      <c r="I41" s="55"/>
      <c r="J41" s="56"/>
      <c r="K41" s="27"/>
      <c r="L41" s="85"/>
      <c r="M41" s="86"/>
      <c r="N41" s="23"/>
      <c r="O41" s="24"/>
      <c r="P41" s="32"/>
      <c r="Q41" s="32"/>
      <c r="R41" s="32"/>
      <c r="S41" s="24"/>
      <c r="T41">
        <f t="shared" si="0"/>
        <v>0</v>
      </c>
      <c r="U41">
        <f t="shared" si="1"/>
        <v>12</v>
      </c>
    </row>
    <row r="42" spans="1:21" ht="15" customHeight="1">
      <c r="A42" s="23"/>
      <c r="B42" s="87"/>
      <c r="C42" s="88"/>
      <c r="D42" s="89"/>
      <c r="E42" s="28"/>
      <c r="F42" s="47"/>
      <c r="G42" s="48"/>
      <c r="H42" s="29"/>
      <c r="I42" s="51"/>
      <c r="J42" s="52"/>
      <c r="K42" s="27"/>
      <c r="L42" s="83"/>
      <c r="M42" s="84"/>
      <c r="N42" s="23"/>
      <c r="O42" s="24"/>
      <c r="P42" s="32"/>
      <c r="Q42" s="32"/>
      <c r="R42" s="32"/>
      <c r="S42" s="24"/>
      <c r="T42">
        <f t="shared" si="0"/>
        <v>0</v>
      </c>
      <c r="U42">
        <f t="shared" si="1"/>
        <v>12</v>
      </c>
    </row>
    <row r="43" spans="1:21" ht="15" customHeight="1">
      <c r="A43" s="23"/>
      <c r="B43" s="90"/>
      <c r="C43" s="91"/>
      <c r="D43" s="92"/>
      <c r="E43" s="28"/>
      <c r="F43" s="49"/>
      <c r="G43" s="50"/>
      <c r="H43" s="29"/>
      <c r="I43" s="55"/>
      <c r="J43" s="56"/>
      <c r="K43" s="27"/>
      <c r="L43" s="85"/>
      <c r="M43" s="86"/>
      <c r="N43" s="23"/>
      <c r="O43" s="24"/>
      <c r="P43" s="32"/>
      <c r="Q43" s="32"/>
      <c r="R43" s="32"/>
      <c r="S43" s="24"/>
      <c r="T43">
        <f t="shared" si="0"/>
        <v>0</v>
      </c>
      <c r="U43">
        <f t="shared" si="1"/>
        <v>12</v>
      </c>
    </row>
    <row r="44" spans="1:21" ht="15" customHeight="1">
      <c r="A44" s="23"/>
      <c r="B44" s="87"/>
      <c r="C44" s="88"/>
      <c r="D44" s="89"/>
      <c r="E44" s="28"/>
      <c r="F44" s="47"/>
      <c r="G44" s="48"/>
      <c r="H44" s="29"/>
      <c r="I44" s="51"/>
      <c r="J44" s="52"/>
      <c r="K44" s="27"/>
      <c r="L44" s="83"/>
      <c r="M44" s="84"/>
      <c r="N44" s="23"/>
      <c r="O44" s="24"/>
      <c r="P44" s="32"/>
      <c r="Q44" s="32"/>
      <c r="R44" s="32"/>
      <c r="S44" s="24"/>
      <c r="T44">
        <f t="shared" si="0"/>
        <v>0</v>
      </c>
      <c r="U44">
        <f t="shared" si="1"/>
        <v>12</v>
      </c>
    </row>
    <row r="45" spans="1:21" ht="15" customHeight="1">
      <c r="A45" s="23"/>
      <c r="B45" s="90"/>
      <c r="C45" s="91"/>
      <c r="D45" s="92"/>
      <c r="E45" s="28"/>
      <c r="F45" s="49"/>
      <c r="G45" s="50"/>
      <c r="H45" s="29"/>
      <c r="I45" s="55"/>
      <c r="J45" s="56"/>
      <c r="K45" s="27"/>
      <c r="L45" s="85"/>
      <c r="M45" s="86"/>
      <c r="N45" s="23"/>
      <c r="O45" s="24"/>
      <c r="P45" s="32"/>
      <c r="Q45" s="32"/>
      <c r="R45" s="32"/>
      <c r="S45" s="24"/>
      <c r="T45">
        <f t="shared" si="0"/>
        <v>0</v>
      </c>
      <c r="U45">
        <f t="shared" si="1"/>
        <v>12</v>
      </c>
    </row>
    <row r="46" spans="1:21" ht="15" customHeight="1">
      <c r="A46" s="23"/>
      <c r="B46" s="87"/>
      <c r="C46" s="88"/>
      <c r="D46" s="89"/>
      <c r="E46" s="28"/>
      <c r="F46" s="47"/>
      <c r="G46" s="48"/>
      <c r="H46" s="29"/>
      <c r="I46" s="51"/>
      <c r="J46" s="52"/>
      <c r="K46" s="27"/>
      <c r="L46" s="83"/>
      <c r="M46" s="84"/>
      <c r="N46" s="23"/>
      <c r="O46" s="24"/>
      <c r="P46" s="32"/>
      <c r="Q46" s="32"/>
      <c r="R46" s="32"/>
      <c r="S46" s="24"/>
      <c r="T46">
        <f t="shared" si="0"/>
        <v>0</v>
      </c>
      <c r="U46">
        <f t="shared" si="1"/>
        <v>12</v>
      </c>
    </row>
    <row r="47" spans="1:21" ht="15" customHeight="1">
      <c r="A47" s="23"/>
      <c r="B47" s="90"/>
      <c r="C47" s="91"/>
      <c r="D47" s="92"/>
      <c r="E47" s="28"/>
      <c r="F47" s="49"/>
      <c r="G47" s="50"/>
      <c r="H47" s="29"/>
      <c r="I47" s="55"/>
      <c r="J47" s="56"/>
      <c r="K47" s="27"/>
      <c r="L47" s="85"/>
      <c r="M47" s="86"/>
      <c r="N47" s="23"/>
      <c r="O47" s="24"/>
      <c r="P47" s="32"/>
      <c r="Q47" s="32"/>
      <c r="R47" s="32"/>
      <c r="S47" s="24"/>
      <c r="T47">
        <f t="shared" si="0"/>
        <v>0</v>
      </c>
      <c r="U47">
        <f t="shared" si="1"/>
        <v>12</v>
      </c>
    </row>
    <row r="48" spans="1:21" ht="15" customHeight="1">
      <c r="A48" s="23"/>
      <c r="B48" s="87"/>
      <c r="C48" s="88"/>
      <c r="D48" s="89"/>
      <c r="E48" s="28"/>
      <c r="F48" s="47"/>
      <c r="G48" s="48"/>
      <c r="H48" s="29"/>
      <c r="I48" s="51"/>
      <c r="J48" s="52"/>
      <c r="K48" s="27"/>
      <c r="L48" s="83"/>
      <c r="M48" s="84"/>
      <c r="N48" s="23"/>
      <c r="O48" s="24"/>
      <c r="P48" s="32"/>
      <c r="Q48" s="32"/>
      <c r="R48" s="32"/>
      <c r="S48" s="24"/>
      <c r="T48">
        <f t="shared" si="0"/>
        <v>0</v>
      </c>
      <c r="U48">
        <f t="shared" si="1"/>
        <v>12</v>
      </c>
    </row>
    <row r="49" spans="1:21" ht="15" customHeight="1">
      <c r="A49" s="23"/>
      <c r="B49" s="93"/>
      <c r="C49" s="94"/>
      <c r="D49" s="95"/>
      <c r="E49" s="28"/>
      <c r="F49" s="49"/>
      <c r="G49" s="50"/>
      <c r="H49" s="29"/>
      <c r="I49" s="55"/>
      <c r="J49" s="56"/>
      <c r="K49" s="27"/>
      <c r="L49" s="85"/>
      <c r="M49" s="86"/>
      <c r="N49" s="23"/>
      <c r="O49" s="24"/>
      <c r="P49" s="32"/>
      <c r="Q49" s="32"/>
      <c r="R49" s="32"/>
      <c r="S49" s="24"/>
      <c r="T49">
        <f t="shared" si="0"/>
        <v>0</v>
      </c>
      <c r="U49">
        <f t="shared" si="1"/>
        <v>12</v>
      </c>
    </row>
    <row r="50" spans="1:21" ht="15" customHeight="1">
      <c r="A50" s="23"/>
      <c r="B50" s="98"/>
      <c r="C50" s="99"/>
      <c r="D50" s="100"/>
      <c r="E50" s="33"/>
      <c r="F50" s="47"/>
      <c r="G50" s="48"/>
      <c r="H50" s="29"/>
      <c r="I50" s="51"/>
      <c r="J50" s="52"/>
      <c r="K50" s="27"/>
      <c r="L50" s="83"/>
      <c r="M50" s="84"/>
      <c r="N50" s="23"/>
      <c r="O50" s="24"/>
      <c r="P50" s="32"/>
      <c r="Q50" s="32"/>
      <c r="R50" s="32"/>
      <c r="S50" s="24"/>
      <c r="T50">
        <f t="shared" si="0"/>
        <v>0</v>
      </c>
      <c r="U50">
        <f t="shared" si="1"/>
        <v>12</v>
      </c>
    </row>
    <row r="51" spans="1:21" ht="15" customHeight="1">
      <c r="A51" s="23"/>
      <c r="B51" s="93"/>
      <c r="C51" s="94"/>
      <c r="D51" s="95"/>
      <c r="E51" s="33"/>
      <c r="F51" s="49"/>
      <c r="G51" s="50"/>
      <c r="H51" s="29"/>
      <c r="I51" s="55"/>
      <c r="J51" s="56"/>
      <c r="K51" s="27"/>
      <c r="L51" s="85"/>
      <c r="M51" s="86"/>
      <c r="N51" s="23"/>
      <c r="O51" s="24"/>
      <c r="P51" s="32"/>
      <c r="Q51" s="32"/>
      <c r="R51" s="32"/>
      <c r="S51" s="24"/>
      <c r="T51">
        <f t="shared" si="0"/>
        <v>0</v>
      </c>
      <c r="U51">
        <f t="shared" si="1"/>
        <v>12</v>
      </c>
    </row>
    <row r="52" spans="1:21" ht="15" customHeight="1">
      <c r="A52" s="23"/>
      <c r="B52" s="77"/>
      <c r="C52" s="78"/>
      <c r="D52" s="79"/>
      <c r="E52" s="33"/>
      <c r="F52" s="47"/>
      <c r="G52" s="48"/>
      <c r="H52" s="29"/>
      <c r="I52" s="51"/>
      <c r="J52" s="52"/>
      <c r="K52" s="27"/>
      <c r="L52" s="83"/>
      <c r="M52" s="84"/>
      <c r="N52" s="23"/>
      <c r="O52" s="24"/>
      <c r="P52" s="32"/>
      <c r="Q52" s="32"/>
      <c r="R52" s="32"/>
      <c r="S52" s="24"/>
      <c r="T52">
        <f t="shared" si="0"/>
        <v>0</v>
      </c>
      <c r="U52">
        <f t="shared" si="1"/>
        <v>12</v>
      </c>
    </row>
    <row r="53" spans="1:21" ht="15" customHeight="1">
      <c r="A53" s="23"/>
      <c r="B53" s="80"/>
      <c r="C53" s="81"/>
      <c r="D53" s="82"/>
      <c r="E53" s="33"/>
      <c r="F53" s="49"/>
      <c r="G53" s="50"/>
      <c r="H53" s="29"/>
      <c r="I53" s="55"/>
      <c r="J53" s="56"/>
      <c r="K53" s="27"/>
      <c r="L53" s="85"/>
      <c r="M53" s="86"/>
      <c r="N53" s="23"/>
      <c r="O53" s="24"/>
      <c r="P53" s="32"/>
      <c r="Q53" s="32"/>
      <c r="R53" s="32"/>
      <c r="S53" s="24"/>
      <c r="T53">
        <f t="shared" si="0"/>
        <v>0</v>
      </c>
      <c r="U53">
        <f t="shared" si="1"/>
        <v>12</v>
      </c>
    </row>
    <row r="54" spans="1:21" ht="15" customHeight="1" thickBot="1">
      <c r="A54" s="23"/>
      <c r="B54" s="57"/>
      <c r="C54" s="58"/>
      <c r="D54" s="59"/>
      <c r="E54" s="33"/>
      <c r="F54" s="47"/>
      <c r="G54" s="48"/>
      <c r="H54" s="29"/>
      <c r="I54" s="51"/>
      <c r="J54" s="52"/>
      <c r="K54" s="27"/>
      <c r="L54" s="96"/>
      <c r="M54" s="97"/>
      <c r="N54" s="23"/>
      <c r="O54" s="24"/>
      <c r="P54" s="32"/>
      <c r="Q54" s="32"/>
      <c r="R54" s="32"/>
      <c r="S54" s="24"/>
      <c r="T54">
        <f t="shared" si="0"/>
        <v>0</v>
      </c>
      <c r="U54">
        <f t="shared" si="1"/>
        <v>12</v>
      </c>
    </row>
    <row r="55" spans="1:19" ht="15" customHeight="1" thickBot="1">
      <c r="A55" s="23"/>
      <c r="B55" s="26"/>
      <c r="C55" s="23"/>
      <c r="D55" s="23"/>
      <c r="E55" s="23"/>
      <c r="F55" s="73">
        <f>SUM(T28:T54)</f>
        <v>0</v>
      </c>
      <c r="G55" s="74"/>
      <c r="H55" s="23"/>
      <c r="I55" s="75" t="s">
        <v>69</v>
      </c>
      <c r="J55" s="76"/>
      <c r="K55" s="23"/>
      <c r="L55" s="4"/>
      <c r="M55" s="4"/>
      <c r="N55" s="23"/>
      <c r="O55" s="24"/>
      <c r="P55" s="32"/>
      <c r="Q55" s="32"/>
      <c r="R55" s="32"/>
      <c r="S55" s="24"/>
    </row>
    <row r="56" spans="1:19" ht="15" customHeight="1">
      <c r="A56" s="23"/>
      <c r="B56" s="2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4"/>
      <c r="P56" s="32"/>
      <c r="Q56" s="32"/>
      <c r="R56" s="32"/>
      <c r="S56" s="24"/>
    </row>
    <row r="57" spans="1:19" ht="15" customHeight="1">
      <c r="A57" s="23"/>
      <c r="B57" s="2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4"/>
      <c r="P57" s="32"/>
      <c r="Q57" s="32"/>
      <c r="R57" s="32"/>
      <c r="S57" s="24"/>
    </row>
    <row r="58" spans="1:19" ht="6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20" ht="15" customHeight="1">
      <c r="A59" s="34"/>
      <c r="B59" s="43" t="s">
        <v>7</v>
      </c>
      <c r="C59" s="43"/>
      <c r="D59" s="43"/>
      <c r="E59" s="19"/>
      <c r="F59" s="34"/>
      <c r="G59" s="22"/>
      <c r="H59" s="22"/>
      <c r="I59" s="22"/>
      <c r="J59" s="22"/>
      <c r="K59" s="22"/>
      <c r="L59" s="22"/>
      <c r="M59" s="22"/>
      <c r="N59" s="22"/>
      <c r="O59" s="22"/>
      <c r="P59" s="41" t="s">
        <v>6</v>
      </c>
      <c r="Q59" s="41"/>
      <c r="R59" s="41"/>
      <c r="S59" s="35"/>
      <c r="T59" s="6"/>
    </row>
    <row r="60" spans="1:19" ht="6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</sheetData>
  <sheetProtection password="CC8C" sheet="1" objects="1" scenarios="1"/>
  <mergeCells count="124">
    <mergeCell ref="F55:G55"/>
    <mergeCell ref="I55:J55"/>
    <mergeCell ref="P24:R24"/>
    <mergeCell ref="B54:D54"/>
    <mergeCell ref="F54:G54"/>
    <mergeCell ref="I54:J54"/>
    <mergeCell ref="L54:M54"/>
    <mergeCell ref="B50:D50"/>
    <mergeCell ref="F50:G50"/>
    <mergeCell ref="I50:J50"/>
    <mergeCell ref="B59:D59"/>
    <mergeCell ref="P59:R59"/>
    <mergeCell ref="B52:D52"/>
    <mergeCell ref="F52:G52"/>
    <mergeCell ref="I52:J52"/>
    <mergeCell ref="L52:M52"/>
    <mergeCell ref="B53:D53"/>
    <mergeCell ref="F53:G53"/>
    <mergeCell ref="I53:J53"/>
    <mergeCell ref="L53:M53"/>
    <mergeCell ref="L50:M50"/>
    <mergeCell ref="B51:D51"/>
    <mergeCell ref="F51:G51"/>
    <mergeCell ref="I51:J51"/>
    <mergeCell ref="L51:M51"/>
    <mergeCell ref="B48:D48"/>
    <mergeCell ref="F48:G48"/>
    <mergeCell ref="I48:J48"/>
    <mergeCell ref="L48:M48"/>
    <mergeCell ref="B49:D49"/>
    <mergeCell ref="F49:G49"/>
    <mergeCell ref="I49:J49"/>
    <mergeCell ref="L49:M49"/>
    <mergeCell ref="B46:D46"/>
    <mergeCell ref="F46:G46"/>
    <mergeCell ref="I46:J46"/>
    <mergeCell ref="L46:M46"/>
    <mergeCell ref="B47:D47"/>
    <mergeCell ref="F47:G47"/>
    <mergeCell ref="I47:J47"/>
    <mergeCell ref="L47:M47"/>
    <mergeCell ref="B44:D44"/>
    <mergeCell ref="F44:G44"/>
    <mergeCell ref="I44:J44"/>
    <mergeCell ref="L44:M44"/>
    <mergeCell ref="B45:D45"/>
    <mergeCell ref="F45:G45"/>
    <mergeCell ref="I45:J45"/>
    <mergeCell ref="L45:M45"/>
    <mergeCell ref="B42:D42"/>
    <mergeCell ref="F42:G42"/>
    <mergeCell ref="I42:J42"/>
    <mergeCell ref="L42:M42"/>
    <mergeCell ref="B43:D43"/>
    <mergeCell ref="F43:G43"/>
    <mergeCell ref="I43:J43"/>
    <mergeCell ref="L43:M43"/>
    <mergeCell ref="B40:D40"/>
    <mergeCell ref="F40:G40"/>
    <mergeCell ref="I40:J40"/>
    <mergeCell ref="L40:M40"/>
    <mergeCell ref="B41:D41"/>
    <mergeCell ref="F41:G41"/>
    <mergeCell ref="I41:J41"/>
    <mergeCell ref="L41:M41"/>
    <mergeCell ref="B38:D38"/>
    <mergeCell ref="F38:G38"/>
    <mergeCell ref="I38:J38"/>
    <mergeCell ref="L38:M38"/>
    <mergeCell ref="B39:D39"/>
    <mergeCell ref="F39:G39"/>
    <mergeCell ref="I39:J39"/>
    <mergeCell ref="L39:M39"/>
    <mergeCell ref="B36:D36"/>
    <mergeCell ref="F36:G36"/>
    <mergeCell ref="I36:J36"/>
    <mergeCell ref="L36:M36"/>
    <mergeCell ref="B37:D37"/>
    <mergeCell ref="F37:G37"/>
    <mergeCell ref="I37:J37"/>
    <mergeCell ref="L37:M37"/>
    <mergeCell ref="B34:D34"/>
    <mergeCell ref="F34:G34"/>
    <mergeCell ref="I34:J34"/>
    <mergeCell ref="L34:M34"/>
    <mergeCell ref="B35:D35"/>
    <mergeCell ref="F35:G35"/>
    <mergeCell ref="I35:J35"/>
    <mergeCell ref="L35:M35"/>
    <mergeCell ref="B32:D32"/>
    <mergeCell ref="F32:G32"/>
    <mergeCell ref="I32:J32"/>
    <mergeCell ref="L32:M32"/>
    <mergeCell ref="B33:D33"/>
    <mergeCell ref="F33:G33"/>
    <mergeCell ref="I33:J33"/>
    <mergeCell ref="L33:M33"/>
    <mergeCell ref="B30:D30"/>
    <mergeCell ref="F30:G30"/>
    <mergeCell ref="I30:J30"/>
    <mergeCell ref="L30:M30"/>
    <mergeCell ref="B31:D31"/>
    <mergeCell ref="F31:G31"/>
    <mergeCell ref="I31:J31"/>
    <mergeCell ref="L31:M31"/>
    <mergeCell ref="B28:D28"/>
    <mergeCell ref="F28:G28"/>
    <mergeCell ref="I28:J28"/>
    <mergeCell ref="L28:M28"/>
    <mergeCell ref="P28:R28"/>
    <mergeCell ref="B29:D29"/>
    <mergeCell ref="F29:G29"/>
    <mergeCell ref="I29:J29"/>
    <mergeCell ref="L29:M29"/>
    <mergeCell ref="P19:R19"/>
    <mergeCell ref="P20:R20"/>
    <mergeCell ref="P21:R21"/>
    <mergeCell ref="P22:R22"/>
    <mergeCell ref="B27:D27"/>
    <mergeCell ref="F27:G27"/>
    <mergeCell ref="I27:J27"/>
    <mergeCell ref="L27:M27"/>
    <mergeCell ref="P27:R27"/>
    <mergeCell ref="P23:R23"/>
  </mergeCells>
  <dataValidations count="3">
    <dataValidation type="decimal" allowBlank="1" showInputMessage="1" showErrorMessage="1" promptTitle="Payments Left?" prompt="If the debt is scheduled to finish in the next twelve months, please tell us how many more payments you have left (otherwise leave this blank).  Must be a number." errorTitle="Payments Left?" error="If the debt is scheduled to finish in the next twelve months, please tell us how many more payments you have left (otherwise leave this blank).  Must be a number." sqref="L28:M54">
      <formula1>0</formula1>
      <formula2>1000000</formula2>
    </dataValidation>
    <dataValidation type="decimal" allowBlank="1" showInputMessage="1" showErrorMessage="1" promptTitle="How Much?" prompt="Please enter how much you pay to your priority debt arrears or credit debts.  Must be a number." errorTitle="How Much?" error="Please enter how much you pay to your priority debt arrears or credit debts.  Must be a number." sqref="F28:G54">
      <formula1>0</formula1>
      <formula2>1000000</formula2>
    </dataValidation>
    <dataValidation type="list" allowBlank="1" showInputMessage="1" showErrorMessage="1" promptTitle="How Often?" prompt="Please select from the drop down list." errorTitle="How Often?" error="Please select from the drop down list." sqref="I28:K54">
      <formula1>"Weekly, Monthly, 4-weekly, Annually"</formula1>
    </dataValidation>
  </dataValidations>
  <hyperlinks>
    <hyperlink ref="P59" r:id="rId1" display="www.debtadvicefoundation.org"/>
    <hyperlink ref="B59" r:id="rId2" display="planner@debtadvicefoundation.org."/>
    <hyperlink ref="L15" location="Home!A1" display="Home"/>
    <hyperlink ref="N15" location="Income!A1" display="Income"/>
    <hyperlink ref="P15" location="Expenditure!A1" display="Expenditure"/>
    <hyperlink ref="R15" location="Analysis!A1" display="Analysis"/>
    <hyperlink ref="P20" r:id="rId3" display="● Debt Analyser"/>
    <hyperlink ref="P21" r:id="rId4" display="● Benefit Checker"/>
    <hyperlink ref="P22" r:id="rId5" display="● Reduce Outgoings"/>
    <hyperlink ref="P23" r:id="rId6" display="● Credit Score Checker"/>
    <hyperlink ref="P24" r:id="rId7" display="● Money Management Guide"/>
  </hyperlinks>
  <printOptions/>
  <pageMargins left="0.7" right="0.7" top="0.75" bottom="0.75" header="0.3" footer="0.3"/>
  <pageSetup horizontalDpi="600" verticalDpi="600" orientation="portrait" paperSize="9" r:id="rId9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3"/>
  <sheetViews>
    <sheetView showRowColHeaders="0" zoomScalePageLayoutView="0" workbookViewId="0" topLeftCell="A1">
      <selection activeCell="R15" sqref="R15"/>
    </sheetView>
  </sheetViews>
  <sheetFormatPr defaultColWidth="0" defaultRowHeight="15" customHeight="1" zeroHeight="1"/>
  <cols>
    <col min="1" max="1" width="8.00390625" style="0" customWidth="1"/>
    <col min="2" max="4" width="10.8515625" style="0" customWidth="1"/>
    <col min="5" max="5" width="1.421875" style="0" customWidth="1"/>
    <col min="6" max="7" width="8.8515625" style="0" customWidth="1"/>
    <col min="8" max="8" width="1.421875" style="0" customWidth="1"/>
    <col min="9" max="10" width="8.8515625" style="0" customWidth="1"/>
    <col min="11" max="11" width="1.421875" style="0" customWidth="1"/>
    <col min="12" max="12" width="12.140625" style="0" customWidth="1"/>
    <col min="13" max="13" width="1.421875" style="0" customWidth="1"/>
    <col min="14" max="14" width="12.140625" style="0" customWidth="1"/>
    <col min="15" max="15" width="1.421875" style="0" customWidth="1"/>
    <col min="16" max="16" width="12.140625" style="0" customWidth="1"/>
    <col min="17" max="17" width="1.421875" style="0" customWidth="1"/>
    <col min="18" max="18" width="12.140625" style="0" customWidth="1"/>
    <col min="19" max="19" width="3.57421875" style="0" customWidth="1"/>
    <col min="20" max="16384" width="9.140625" style="0" hidden="1" customWidth="1"/>
  </cols>
  <sheetData>
    <row r="1" spans="1:2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7:8" ht="15.75">
      <c r="G12" s="2"/>
      <c r="H12" s="2"/>
    </row>
    <row r="13" ht="25.5" customHeight="1">
      <c r="T13" s="3"/>
    </row>
    <row r="14" spans="1:20" ht="6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3"/>
    </row>
    <row r="15" spans="1:20" ht="20.25" customHeight="1" thickBo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9" t="s">
        <v>0</v>
      </c>
      <c r="M15" s="22"/>
      <c r="N15" s="16" t="s">
        <v>1</v>
      </c>
      <c r="O15" s="22"/>
      <c r="P15" s="16" t="s">
        <v>2</v>
      </c>
      <c r="Q15" s="22"/>
      <c r="R15" s="16" t="s">
        <v>29</v>
      </c>
      <c r="S15" s="22"/>
      <c r="T15" s="3"/>
    </row>
    <row r="16" spans="1:20" ht="6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"/>
    </row>
    <row r="17" spans="1:20" ht="10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4"/>
      <c r="S17" s="24"/>
      <c r="T17" s="3"/>
    </row>
    <row r="18" spans="1:20" ht="5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4"/>
      <c r="S18" s="24"/>
      <c r="T18" s="3"/>
    </row>
    <row r="19" spans="1:31" ht="40.5" customHeight="1">
      <c r="A19" s="23"/>
      <c r="B19" s="25" t="s">
        <v>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46" t="s">
        <v>8</v>
      </c>
      <c r="Q19" s="46"/>
      <c r="R19" s="46"/>
      <c r="S19" s="24"/>
      <c r="T19" s="3"/>
      <c r="V19" t="s">
        <v>1</v>
      </c>
      <c r="W19" t="s">
        <v>2</v>
      </c>
      <c r="X19" t="s">
        <v>39</v>
      </c>
      <c r="Y19" t="s">
        <v>40</v>
      </c>
      <c r="Z19" t="s">
        <v>67</v>
      </c>
      <c r="AA19" t="s">
        <v>68</v>
      </c>
      <c r="AB19" t="s">
        <v>43</v>
      </c>
      <c r="AC19" t="s">
        <v>44</v>
      </c>
      <c r="AD19" t="s">
        <v>46</v>
      </c>
      <c r="AE19" t="s">
        <v>45</v>
      </c>
    </row>
    <row r="20" spans="1:31" ht="15" customHeight="1">
      <c r="A20" s="23"/>
      <c r="B20" s="36" t="s">
        <v>38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5" t="s">
        <v>20</v>
      </c>
      <c r="Q20" s="45"/>
      <c r="R20" s="45"/>
      <c r="S20" s="24"/>
      <c r="T20" s="3">
        <v>1</v>
      </c>
      <c r="U20" t="s">
        <v>47</v>
      </c>
      <c r="V20">
        <f>SUM(Income!$T$24:$T$36)</f>
        <v>0</v>
      </c>
      <c r="W20">
        <f>SUM(Expenditure!$T$24:$T$50)</f>
        <v>0</v>
      </c>
      <c r="X20">
        <f>SUM(Expenditure!$U$24:$U$50)</f>
        <v>0</v>
      </c>
      <c r="Y20">
        <f>SUM(Debts!$T$28:$T$54)-SUMPRODUCT((Debts!$T$28:$T$54)*(Debts!$U$28:$U$54&lt;Analysis!$T20))</f>
        <v>0</v>
      </c>
      <c r="Z20">
        <f>$W20+$Y20</f>
        <v>0</v>
      </c>
      <c r="AA20">
        <f>$X20+$Y20</f>
        <v>0</v>
      </c>
      <c r="AB20">
        <f>$V20-SUM($W20,$Y20)</f>
        <v>0</v>
      </c>
      <c r="AC20">
        <f>$V20-SUM($X20,$Y20)</f>
        <v>0</v>
      </c>
      <c r="AD20">
        <f>IF(ISNUMBER($AD19)=FALSE,$AB20,$AB20+$AD19)</f>
        <v>0</v>
      </c>
      <c r="AE20">
        <f>IF(ISNUMBER($AE19)=FALSE,$AC20,$AC20+$AE19)</f>
        <v>0</v>
      </c>
    </row>
    <row r="21" spans="1:31" ht="15" customHeight="1">
      <c r="A21" s="23"/>
      <c r="B21" s="101" t="str">
        <f>$U$34&amp;"  "&amp;$U$35&amp;"  "&amp;$U$36</f>
        <v>You have a monthly income of £0.  You have a monthly expenditure, before debt repayments of £0.  Your target expenditure is £0.  You are forecast to spend £0 on debt repayments per month.  In total, you are forecast to spend £0 per month.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37"/>
      <c r="N21" s="23"/>
      <c r="O21" s="24"/>
      <c r="P21" s="45" t="s">
        <v>21</v>
      </c>
      <c r="Q21" s="45"/>
      <c r="R21" s="45"/>
      <c r="S21" s="24"/>
      <c r="T21" s="3">
        <v>2</v>
      </c>
      <c r="U21" t="s">
        <v>48</v>
      </c>
      <c r="V21">
        <f>SUM(Income!$T$24:$T$36)</f>
        <v>0</v>
      </c>
      <c r="W21">
        <f>SUM(Expenditure!$T$24:$T$50)</f>
        <v>0</v>
      </c>
      <c r="X21">
        <f>SUM(Expenditure!$U$24:$U$50)</f>
        <v>0</v>
      </c>
      <c r="Y21">
        <f>SUM(Debts!$T$28:$T$54)-SUMPRODUCT((Debts!$T$28:$T$54)*(Debts!$U$28:$U$54&lt;Analysis!$T21))</f>
        <v>0</v>
      </c>
      <c r="Z21">
        <f aca="true" t="shared" si="0" ref="Z21:Z31">$W21+$Y21</f>
        <v>0</v>
      </c>
      <c r="AA21">
        <f aca="true" t="shared" si="1" ref="AA21:AA31">$X21+$Y21</f>
        <v>0</v>
      </c>
      <c r="AB21">
        <f aca="true" t="shared" si="2" ref="AB21:AB31">$V21-SUM($W21,$Y21)</f>
        <v>0</v>
      </c>
      <c r="AC21">
        <f aca="true" t="shared" si="3" ref="AC21:AC31">$V21-SUM($X21,$Y21)</f>
        <v>0</v>
      </c>
      <c r="AD21">
        <f aca="true" t="shared" si="4" ref="AD21:AD31">IF(ISNUMBER($AD20)=FALSE,$AB21,$AB21+$AD20)</f>
        <v>0</v>
      </c>
      <c r="AE21">
        <f aca="true" t="shared" si="5" ref="AE21:AE31">IF(ISNUMBER($AE20)=FALSE,$AC21,$AC21+$AE20)</f>
        <v>0</v>
      </c>
    </row>
    <row r="22" spans="1:31" ht="15" customHeight="1">
      <c r="A22" s="23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37"/>
      <c r="N22" s="23"/>
      <c r="O22" s="24"/>
      <c r="P22" s="45" t="s">
        <v>22</v>
      </c>
      <c r="Q22" s="45"/>
      <c r="R22" s="45"/>
      <c r="S22" s="24"/>
      <c r="T22" s="3">
        <v>3</v>
      </c>
      <c r="U22" t="s">
        <v>49</v>
      </c>
      <c r="V22">
        <f>SUM(Income!$T$24:$T$36)</f>
        <v>0</v>
      </c>
      <c r="W22">
        <f>SUM(Expenditure!$T$24:$T$50)</f>
        <v>0</v>
      </c>
      <c r="X22">
        <f>SUM(Expenditure!$U$24:$U$50)</f>
        <v>0</v>
      </c>
      <c r="Y22">
        <f>SUM(Debts!$T$28:$T$54)-SUMPRODUCT((Debts!$T$28:$T$54)*(Debts!$U$28:$U$54&lt;Analysis!$T22))</f>
        <v>0</v>
      </c>
      <c r="Z22">
        <f t="shared" si="0"/>
        <v>0</v>
      </c>
      <c r="AA22">
        <f t="shared" si="1"/>
        <v>0</v>
      </c>
      <c r="AB22">
        <f t="shared" si="2"/>
        <v>0</v>
      </c>
      <c r="AC22">
        <f t="shared" si="3"/>
        <v>0</v>
      </c>
      <c r="AD22">
        <f t="shared" si="4"/>
        <v>0</v>
      </c>
      <c r="AE22">
        <f t="shared" si="5"/>
        <v>0</v>
      </c>
    </row>
    <row r="23" spans="1:31" ht="15" customHeight="1">
      <c r="A23" s="23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37"/>
      <c r="N23" s="23"/>
      <c r="O23" s="24"/>
      <c r="P23" s="45" t="s">
        <v>23</v>
      </c>
      <c r="Q23" s="45"/>
      <c r="R23" s="45"/>
      <c r="S23" s="24"/>
      <c r="T23" s="3">
        <v>4</v>
      </c>
      <c r="U23" t="s">
        <v>50</v>
      </c>
      <c r="V23">
        <f>SUM(Income!$T$24:$T$36)</f>
        <v>0</v>
      </c>
      <c r="W23">
        <f>SUM(Expenditure!$T$24:$T$50)</f>
        <v>0</v>
      </c>
      <c r="X23">
        <f>SUM(Expenditure!$U$24:$U$50)</f>
        <v>0</v>
      </c>
      <c r="Y23">
        <f>SUM(Debts!$T$28:$T$54)-SUMPRODUCT((Debts!$T$28:$T$54)*(Debts!$U$28:$U$54&lt;Analysis!$T23))</f>
        <v>0</v>
      </c>
      <c r="Z23">
        <f t="shared" si="0"/>
        <v>0</v>
      </c>
      <c r="AA23">
        <f t="shared" si="1"/>
        <v>0</v>
      </c>
      <c r="AB23">
        <f t="shared" si="2"/>
        <v>0</v>
      </c>
      <c r="AC23">
        <f t="shared" si="3"/>
        <v>0</v>
      </c>
      <c r="AD23">
        <f t="shared" si="4"/>
        <v>0</v>
      </c>
      <c r="AE23">
        <f t="shared" si="5"/>
        <v>0</v>
      </c>
    </row>
    <row r="24" spans="1:31" ht="15" customHeight="1">
      <c r="A24" s="23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37"/>
      <c r="N24" s="23"/>
      <c r="O24" s="24"/>
      <c r="P24" s="45" t="s">
        <v>24</v>
      </c>
      <c r="Q24" s="45"/>
      <c r="R24" s="45"/>
      <c r="S24" s="24"/>
      <c r="T24" s="3">
        <v>5</v>
      </c>
      <c r="U24" t="s">
        <v>51</v>
      </c>
      <c r="V24">
        <f>SUM(Income!$T$24:$T$36)</f>
        <v>0</v>
      </c>
      <c r="W24">
        <f>SUM(Expenditure!$T$24:$T$50)</f>
        <v>0</v>
      </c>
      <c r="X24">
        <f>SUM(Expenditure!$U$24:$U$50)</f>
        <v>0</v>
      </c>
      <c r="Y24">
        <f>SUM(Debts!$T$28:$T$54)-SUMPRODUCT((Debts!$T$28:$T$54)*(Debts!$U$28:$U$54&lt;Analysis!$T24))</f>
        <v>0</v>
      </c>
      <c r="Z24">
        <f t="shared" si="0"/>
        <v>0</v>
      </c>
      <c r="AA24">
        <f t="shared" si="1"/>
        <v>0</v>
      </c>
      <c r="AB24">
        <f t="shared" si="2"/>
        <v>0</v>
      </c>
      <c r="AC24">
        <f t="shared" si="3"/>
        <v>0</v>
      </c>
      <c r="AD24">
        <f t="shared" si="4"/>
        <v>0</v>
      </c>
      <c r="AE24">
        <f t="shared" si="5"/>
        <v>0</v>
      </c>
    </row>
    <row r="25" spans="1:31" ht="15" customHeight="1">
      <c r="A25" s="23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37"/>
      <c r="N25" s="23"/>
      <c r="O25" s="24"/>
      <c r="P25" s="30"/>
      <c r="Q25" s="31"/>
      <c r="R25" s="31"/>
      <c r="S25" s="24"/>
      <c r="T25" s="3">
        <v>6</v>
      </c>
      <c r="U25" t="s">
        <v>52</v>
      </c>
      <c r="V25">
        <f>SUM(Income!$T$24:$T$36)</f>
        <v>0</v>
      </c>
      <c r="W25">
        <f>SUM(Expenditure!$T$24:$T$50)</f>
        <v>0</v>
      </c>
      <c r="X25">
        <f>SUM(Expenditure!$U$24:$U$50)</f>
        <v>0</v>
      </c>
      <c r="Y25">
        <f>SUM(Debts!$T$28:$T$54)-SUMPRODUCT((Debts!$T$28:$T$54)*(Debts!$U$28:$U$54&lt;Analysis!$T25))</f>
        <v>0</v>
      </c>
      <c r="Z25">
        <f t="shared" si="0"/>
        <v>0</v>
      </c>
      <c r="AA25">
        <f t="shared" si="1"/>
        <v>0</v>
      </c>
      <c r="AB25">
        <f t="shared" si="2"/>
        <v>0</v>
      </c>
      <c r="AC25">
        <f t="shared" si="3"/>
        <v>0</v>
      </c>
      <c r="AD25">
        <f t="shared" si="4"/>
        <v>0</v>
      </c>
      <c r="AE25">
        <f t="shared" si="5"/>
        <v>0</v>
      </c>
    </row>
    <row r="26" spans="1:31" ht="15" customHeight="1">
      <c r="A26" s="23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3"/>
      <c r="O26" s="24"/>
      <c r="P26" s="32"/>
      <c r="Q26" s="32"/>
      <c r="R26" s="32"/>
      <c r="S26" s="24"/>
      <c r="T26" s="3">
        <v>7</v>
      </c>
      <c r="U26" t="s">
        <v>53</v>
      </c>
      <c r="V26">
        <f>SUM(Income!$T$24:$T$36)</f>
        <v>0</v>
      </c>
      <c r="W26">
        <f>SUM(Expenditure!$T$24:$T$50)</f>
        <v>0</v>
      </c>
      <c r="X26">
        <f>SUM(Expenditure!$U$24:$U$50)</f>
        <v>0</v>
      </c>
      <c r="Y26">
        <f>SUM(Debts!$T$28:$T$54)-SUMPRODUCT((Debts!$T$28:$T$54)*(Debts!$U$28:$U$54&lt;Analysis!$T26))</f>
        <v>0</v>
      </c>
      <c r="Z26">
        <f t="shared" si="0"/>
        <v>0</v>
      </c>
      <c r="AA26">
        <f t="shared" si="1"/>
        <v>0</v>
      </c>
      <c r="AB26">
        <f t="shared" si="2"/>
        <v>0</v>
      </c>
      <c r="AC26">
        <f t="shared" si="3"/>
        <v>0</v>
      </c>
      <c r="AD26">
        <f t="shared" si="4"/>
        <v>0</v>
      </c>
      <c r="AE26">
        <f t="shared" si="5"/>
        <v>0</v>
      </c>
    </row>
    <row r="27" spans="1:31" ht="15" customHeight="1">
      <c r="A27" s="2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3"/>
      <c r="O27" s="24"/>
      <c r="P27" s="32"/>
      <c r="Q27" s="32"/>
      <c r="R27" s="32"/>
      <c r="S27" s="24"/>
      <c r="T27" s="3">
        <v>8</v>
      </c>
      <c r="U27" t="s">
        <v>54</v>
      </c>
      <c r="V27">
        <f>SUM(Income!$T$24:$T$36)</f>
        <v>0</v>
      </c>
      <c r="W27">
        <f>SUM(Expenditure!$T$24:$T$50)</f>
        <v>0</v>
      </c>
      <c r="X27">
        <f>SUM(Expenditure!$U$24:$U$50)</f>
        <v>0</v>
      </c>
      <c r="Y27">
        <f>SUM(Debts!$T$28:$T$54)-SUMPRODUCT((Debts!$T$28:$T$54)*(Debts!$U$28:$U$54&lt;Analysis!$T27))</f>
        <v>0</v>
      </c>
      <c r="Z27">
        <f t="shared" si="0"/>
        <v>0</v>
      </c>
      <c r="AA27">
        <f t="shared" si="1"/>
        <v>0</v>
      </c>
      <c r="AB27">
        <f t="shared" si="2"/>
        <v>0</v>
      </c>
      <c r="AC27">
        <f t="shared" si="3"/>
        <v>0</v>
      </c>
      <c r="AD27">
        <f t="shared" si="4"/>
        <v>0</v>
      </c>
      <c r="AE27">
        <f t="shared" si="5"/>
        <v>0</v>
      </c>
    </row>
    <row r="28" spans="1:31" ht="1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32"/>
      <c r="Q28" s="32"/>
      <c r="R28" s="32"/>
      <c r="S28" s="24"/>
      <c r="T28" s="3">
        <v>9</v>
      </c>
      <c r="U28" t="s">
        <v>55</v>
      </c>
      <c r="V28">
        <f>SUM(Income!$T$24:$T$36)</f>
        <v>0</v>
      </c>
      <c r="W28">
        <f>SUM(Expenditure!$T$24:$T$50)</f>
        <v>0</v>
      </c>
      <c r="X28">
        <f>SUM(Expenditure!$U$24:$U$50)</f>
        <v>0</v>
      </c>
      <c r="Y28">
        <f>SUM(Debts!$T$28:$T$54)-SUMPRODUCT((Debts!$T$28:$T$54)*(Debts!$U$28:$U$54&lt;Analysis!$T28))</f>
        <v>0</v>
      </c>
      <c r="Z28">
        <f t="shared" si="0"/>
        <v>0</v>
      </c>
      <c r="AA28">
        <f t="shared" si="1"/>
        <v>0</v>
      </c>
      <c r="AB28">
        <f t="shared" si="2"/>
        <v>0</v>
      </c>
      <c r="AC28">
        <f t="shared" si="3"/>
        <v>0</v>
      </c>
      <c r="AD28">
        <f t="shared" si="4"/>
        <v>0</v>
      </c>
      <c r="AE28">
        <f t="shared" si="5"/>
        <v>0</v>
      </c>
    </row>
    <row r="29" spans="1:31" ht="1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32"/>
      <c r="Q29" s="32"/>
      <c r="R29" s="32"/>
      <c r="S29" s="24"/>
      <c r="T29" s="3">
        <v>10</v>
      </c>
      <c r="U29" t="s">
        <v>56</v>
      </c>
      <c r="V29">
        <f>SUM(Income!$T$24:$T$36)</f>
        <v>0</v>
      </c>
      <c r="W29">
        <f>SUM(Expenditure!$T$24:$T$50)</f>
        <v>0</v>
      </c>
      <c r="X29">
        <f>SUM(Expenditure!$U$24:$U$50)</f>
        <v>0</v>
      </c>
      <c r="Y29">
        <f>SUM(Debts!$T$28:$T$54)-SUMPRODUCT((Debts!$T$28:$T$54)*(Debts!$U$28:$U$54&lt;Analysis!$T29))</f>
        <v>0</v>
      </c>
      <c r="Z29">
        <f t="shared" si="0"/>
        <v>0</v>
      </c>
      <c r="AA29">
        <f t="shared" si="1"/>
        <v>0</v>
      </c>
      <c r="AB29">
        <f t="shared" si="2"/>
        <v>0</v>
      </c>
      <c r="AC29">
        <f t="shared" si="3"/>
        <v>0</v>
      </c>
      <c r="AD29">
        <f t="shared" si="4"/>
        <v>0</v>
      </c>
      <c r="AE29">
        <f t="shared" si="5"/>
        <v>0</v>
      </c>
    </row>
    <row r="30" spans="1:31" ht="1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32"/>
      <c r="Q30" s="32"/>
      <c r="R30" s="32"/>
      <c r="S30" s="24"/>
      <c r="T30" s="3">
        <v>11</v>
      </c>
      <c r="U30" t="s">
        <v>57</v>
      </c>
      <c r="V30">
        <f>SUM(Income!$T$24:$T$36)</f>
        <v>0</v>
      </c>
      <c r="W30">
        <f>SUM(Expenditure!$T$24:$T$50)</f>
        <v>0</v>
      </c>
      <c r="X30">
        <f>SUM(Expenditure!$U$24:$U$50)</f>
        <v>0</v>
      </c>
      <c r="Y30">
        <f>SUM(Debts!$T$28:$T$54)-SUMPRODUCT((Debts!$T$28:$T$54)*(Debts!$U$28:$U$54&lt;Analysis!$T30))</f>
        <v>0</v>
      </c>
      <c r="Z30">
        <f t="shared" si="0"/>
        <v>0</v>
      </c>
      <c r="AA30">
        <f t="shared" si="1"/>
        <v>0</v>
      </c>
      <c r="AB30">
        <f t="shared" si="2"/>
        <v>0</v>
      </c>
      <c r="AC30">
        <f t="shared" si="3"/>
        <v>0</v>
      </c>
      <c r="AD30">
        <f t="shared" si="4"/>
        <v>0</v>
      </c>
      <c r="AE30">
        <f t="shared" si="5"/>
        <v>0</v>
      </c>
    </row>
    <row r="31" spans="1:31" ht="1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32"/>
      <c r="Q31" s="32"/>
      <c r="R31" s="32"/>
      <c r="S31" s="24"/>
      <c r="T31" s="3">
        <v>12</v>
      </c>
      <c r="U31" t="s">
        <v>58</v>
      </c>
      <c r="V31">
        <f>SUM(Income!$T$24:$T$36)</f>
        <v>0</v>
      </c>
      <c r="W31">
        <f>SUM(Expenditure!$T$24:$T$50)</f>
        <v>0</v>
      </c>
      <c r="X31">
        <f>SUM(Expenditure!$U$24:$U$50)</f>
        <v>0</v>
      </c>
      <c r="Y31">
        <f>SUM(Debts!$T$28:$T$54)-SUMPRODUCT((Debts!$T$28:$T$54)*(Debts!$U$28:$U$54&lt;Analysis!$T31))</f>
        <v>0</v>
      </c>
      <c r="Z31">
        <f t="shared" si="0"/>
        <v>0</v>
      </c>
      <c r="AA31">
        <f t="shared" si="1"/>
        <v>0</v>
      </c>
      <c r="AB31">
        <f t="shared" si="2"/>
        <v>0</v>
      </c>
      <c r="AC31">
        <f t="shared" si="3"/>
        <v>0</v>
      </c>
      <c r="AD31">
        <f t="shared" si="4"/>
        <v>0</v>
      </c>
      <c r="AE31">
        <f t="shared" si="5"/>
        <v>0</v>
      </c>
    </row>
    <row r="32" spans="1:19" ht="1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32"/>
      <c r="Q32" s="32"/>
      <c r="R32" s="32"/>
      <c r="S32" s="24"/>
    </row>
    <row r="33" spans="1:19" ht="1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32"/>
      <c r="Q33" s="32"/>
      <c r="R33" s="32"/>
      <c r="S33" s="24"/>
    </row>
    <row r="34" spans="1:21" ht="1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32"/>
      <c r="Q34" s="32"/>
      <c r="R34" s="32"/>
      <c r="S34" s="24"/>
      <c r="U34" t="str">
        <f>"You have a monthly income of "&amp;TEXT($V$31,"£0")&amp;"."</f>
        <v>You have a monthly income of £0.</v>
      </c>
    </row>
    <row r="35" spans="1:21" ht="1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32"/>
      <c r="Q35" s="32"/>
      <c r="R35" s="32"/>
      <c r="S35" s="24"/>
      <c r="U35" t="str">
        <f>"You have a monthly expenditure, before debt repayments of "&amp;TEXT($W$31,"£0")&amp;".  Your target expenditure is "&amp;TEXT($X$31,"£0")&amp;"."</f>
        <v>You have a monthly expenditure, before debt repayments of £0.  Your target expenditure is £0.</v>
      </c>
    </row>
    <row r="36" spans="1:21" ht="1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32"/>
      <c r="Q36" s="32"/>
      <c r="R36" s="32"/>
      <c r="S36" s="24"/>
      <c r="U36" t="str">
        <f>"You are forecast to spend "&amp;TEXT($Y$20,"£0")&amp;" on debt repayments"&amp;IF($Y$31=$Y$20," per month."," in month 1, dropping to "&amp;TEXT($Y$31,"£0")&amp;" by month "&amp;12-COUNTIF($Y$20:$Y$31,$Y$31)+1&amp;".")&amp;"  "&amp;"In total, you are forecast to spend "&amp;TEXT($Z$20,"£0")&amp;IF($Z$31=$Z$20," per month."," in month 1, dropping to "&amp;TEXT($Z$31,"£0")&amp;" by month "&amp;12-COUNTIF($Z$20:$Z$31,$Z$31)+1&amp;".")</f>
        <v>You are forecast to spend £0 on debt repayments per month.  In total, you are forecast to spend £0 per month.</v>
      </c>
    </row>
    <row r="37" spans="1:21" ht="1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32"/>
      <c r="Q37" s="32"/>
      <c r="R37" s="32"/>
      <c r="S37" s="24"/>
      <c r="U37" t="str">
        <f>"This means you have a monthly "&amp;IF($AB$20&lt;0,"deficit (more going out that coming in) of ","surplus (more coming in than going out) of ")&amp;TEXT($AB$20,"£0")&amp;IF($AB$31=$AB$20,"."," in month 1, rising to "&amp;TEXT($AB$31,"£0")&amp;" by month "&amp;12-COUNTIF($AB$20:$AB$31,$AB$31)+1&amp;".")</f>
        <v>This means you have a monthly surplus (more coming in than going out) of £0.</v>
      </c>
    </row>
    <row r="38" spans="1:21" ht="15" customHeight="1">
      <c r="A38" s="23"/>
      <c r="B38" s="101" t="str">
        <f>$U$37&amp;"  "&amp;$U$38</f>
        <v>This means you have a monthly surplus (more coming in than going out) of £0.  If we take your target expenditure into account then you have a surplus (more coming in than going out) of £0 by month 1.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23"/>
      <c r="N38" s="23"/>
      <c r="O38" s="24"/>
      <c r="P38" s="32"/>
      <c r="Q38" s="32"/>
      <c r="R38" s="32"/>
      <c r="S38" s="24"/>
      <c r="U38" t="str">
        <f>"If we take your target expenditure into account then you have a "&amp;IF($AC$31&lt;0,"deficit (more going out that coming in) of ","surplus (more coming in than going out) of ")&amp;TEXT($AC$31,"£0")&amp;" by month "&amp;12-COUNTIF($AC$20:$AC$31,$AC$31)+1&amp;"."</f>
        <v>If we take your target expenditure into account then you have a surplus (more coming in than going out) of £0 by month 1.</v>
      </c>
    </row>
    <row r="39" spans="1:21" ht="15" customHeight="1">
      <c r="A39" s="23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23"/>
      <c r="N39" s="23"/>
      <c r="O39" s="24"/>
      <c r="P39" s="32"/>
      <c r="Q39" s="32"/>
      <c r="R39" s="32"/>
      <c r="S39" s="24"/>
      <c r="U39" t="str">
        <f>"In terms of saving, you are forecast to "&amp;IF($AD$31&lt;0,"eat into your savings by ","save ")&amp;TEXT($AD$31,"£0")&amp;" by month 12."&amp;"  "&amp;"If we take target expenditure into account, you are forecast to "&amp;IF($AE$31&lt;0,"eat into your savings by ","save ")&amp;TEXT($AE$31,"£0")&amp;" by month 12."</f>
        <v>In terms of saving, you are forecast to save £0 by month 12.  If we take target expenditure into account, you are forecast to save £0 by month 12.</v>
      </c>
    </row>
    <row r="40" spans="1:21" ht="15" customHeight="1">
      <c r="A40" s="23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23"/>
      <c r="N40" s="23"/>
      <c r="O40" s="24"/>
      <c r="P40" s="32"/>
      <c r="Q40" s="32"/>
      <c r="R40" s="32"/>
      <c r="S40" s="24"/>
      <c r="U40" s="21" t="s">
        <v>62</v>
      </c>
    </row>
    <row r="41" spans="1:21" ht="15" customHeight="1">
      <c r="A41" s="23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23"/>
      <c r="N41" s="23"/>
      <c r="O41" s="24"/>
      <c r="P41" s="32"/>
      <c r="Q41" s="32"/>
      <c r="R41" s="32"/>
      <c r="S41" s="24"/>
      <c r="U41" t="s">
        <v>63</v>
      </c>
    </row>
    <row r="42" spans="1:21" ht="15" customHeight="1">
      <c r="A42" s="23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23"/>
      <c r="N42" s="23"/>
      <c r="O42" s="24"/>
      <c r="P42" s="32"/>
      <c r="Q42" s="32"/>
      <c r="R42" s="32"/>
      <c r="S42" s="24"/>
      <c r="U42" s="21" t="str">
        <f>"Budget Planner has calculated that you will be able to save between "&amp;TEXT($AD$31,"£0")&amp;" (based on current expenditure) and "&amp;TEXT($AE$31,"£0")&amp;" (based on target expenditure) over the next twelve months."</f>
        <v>Budget Planner has calculated that you will be able to save between £0 (based on current expenditure) and £0 (based on target expenditure) over the next twelve months.</v>
      </c>
    </row>
    <row r="43" spans="1:21" ht="1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32"/>
      <c r="Q43" s="32"/>
      <c r="R43" s="32"/>
      <c r="S43" s="24"/>
      <c r="U43" t="str">
        <f>"  Debt Advice Foundation has developed a range of tools to help you achieve your monthly savings targets, including a money management guide, a benefit entitlement checker and a utility price comparison tool."</f>
        <v>  Debt Advice Foundation has developed a range of tools to help you achieve your monthly savings targets, including a money management guide, a benefit entitlement checker and a utility price comparison tool.</v>
      </c>
    </row>
    <row r="44" spans="1:21" ht="1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4"/>
      <c r="P44" s="32"/>
      <c r="Q44" s="32"/>
      <c r="R44" s="32"/>
      <c r="S44" s="24"/>
      <c r="U44" t="str">
        <f>"  Links to these tools can be found on the right hand side of this page."</f>
        <v>  Links to these tools can be found on the right hand side of this page.</v>
      </c>
    </row>
    <row r="45" spans="1:19" ht="1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4"/>
      <c r="P45" s="32"/>
      <c r="Q45" s="32"/>
      <c r="R45" s="32"/>
      <c r="S45" s="24"/>
    </row>
    <row r="46" spans="1:19" ht="1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4"/>
      <c r="P46" s="32"/>
      <c r="Q46" s="32"/>
      <c r="R46" s="32"/>
      <c r="S46" s="24"/>
    </row>
    <row r="47" spans="1:19" ht="1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4"/>
      <c r="P47" s="32"/>
      <c r="Q47" s="32"/>
      <c r="R47" s="32"/>
      <c r="S47" s="24"/>
    </row>
    <row r="48" spans="1:19" ht="1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4"/>
      <c r="P48" s="32"/>
      <c r="Q48" s="32"/>
      <c r="R48" s="32"/>
      <c r="S48" s="24"/>
    </row>
    <row r="49" spans="1:19" ht="1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4"/>
      <c r="P49" s="32"/>
      <c r="Q49" s="32"/>
      <c r="R49" s="32"/>
      <c r="S49" s="24"/>
    </row>
    <row r="50" spans="1:19" ht="1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4"/>
      <c r="P50" s="32"/>
      <c r="Q50" s="32"/>
      <c r="R50" s="32"/>
      <c r="S50" s="24"/>
    </row>
    <row r="51" spans="1:19" ht="1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4"/>
      <c r="P51" s="32"/>
      <c r="Q51" s="32"/>
      <c r="R51" s="32"/>
      <c r="S51" s="24"/>
    </row>
    <row r="52" spans="1:19" ht="1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4"/>
      <c r="P52" s="32"/>
      <c r="Q52" s="32"/>
      <c r="R52" s="32"/>
      <c r="S52" s="24"/>
    </row>
    <row r="53" spans="1:19" ht="1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4"/>
      <c r="P53" s="32"/>
      <c r="Q53" s="32"/>
      <c r="R53" s="32"/>
      <c r="S53" s="24"/>
    </row>
    <row r="54" spans="1:19" ht="15" customHeight="1">
      <c r="A54" s="23"/>
      <c r="B54" s="102" t="str">
        <f>U39</f>
        <v>In terms of saving, you are forecast to save £0 by month 12.  If we take target expenditure into account, you are forecast to save £0 by month 12.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23"/>
      <c r="N54" s="23"/>
      <c r="O54" s="24"/>
      <c r="P54" s="32"/>
      <c r="Q54" s="32"/>
      <c r="R54" s="32"/>
      <c r="S54" s="24"/>
    </row>
    <row r="55" spans="1:19" ht="15" customHeight="1">
      <c r="A55" s="23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23"/>
      <c r="N55" s="23"/>
      <c r="O55" s="24"/>
      <c r="P55" s="32"/>
      <c r="Q55" s="32"/>
      <c r="R55" s="32"/>
      <c r="S55" s="24"/>
    </row>
    <row r="56" spans="1:19" ht="15" customHeight="1">
      <c r="A56" s="23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23"/>
      <c r="N56" s="23"/>
      <c r="O56" s="24"/>
      <c r="P56" s="32"/>
      <c r="Q56" s="32"/>
      <c r="R56" s="32"/>
      <c r="S56" s="24"/>
    </row>
    <row r="57" spans="1:19" ht="1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4"/>
      <c r="P57" s="32"/>
      <c r="Q57" s="32"/>
      <c r="R57" s="32"/>
      <c r="S57" s="24"/>
    </row>
    <row r="58" spans="1:19" ht="1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4"/>
      <c r="P58" s="32"/>
      <c r="Q58" s="32"/>
      <c r="R58" s="32"/>
      <c r="S58" s="24"/>
    </row>
    <row r="59" spans="1:19" ht="1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4"/>
      <c r="P59" s="32"/>
      <c r="Q59" s="32"/>
      <c r="R59" s="32"/>
      <c r="S59" s="24"/>
    </row>
    <row r="60" spans="1:19" ht="1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4"/>
      <c r="P60" s="32"/>
      <c r="Q60" s="32"/>
      <c r="R60" s="32"/>
      <c r="S60" s="24"/>
    </row>
    <row r="61" spans="1:19" ht="1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  <c r="P61" s="32"/>
      <c r="Q61" s="32"/>
      <c r="R61" s="32"/>
      <c r="S61" s="24"/>
    </row>
    <row r="62" spans="1:19" ht="1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4"/>
      <c r="P62" s="32"/>
      <c r="Q62" s="32"/>
      <c r="R62" s="32"/>
      <c r="S62" s="24"/>
    </row>
    <row r="63" spans="1:19" ht="1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4"/>
      <c r="P63" s="32"/>
      <c r="Q63" s="32"/>
      <c r="R63" s="32"/>
      <c r="S63" s="24"/>
    </row>
    <row r="64" spans="1:19" ht="1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  <c r="P64" s="32"/>
      <c r="Q64" s="32"/>
      <c r="R64" s="32"/>
      <c r="S64" s="24"/>
    </row>
    <row r="65" spans="1:19" ht="1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4"/>
      <c r="P65" s="32"/>
      <c r="Q65" s="32"/>
      <c r="R65" s="32"/>
      <c r="S65" s="24"/>
    </row>
    <row r="66" spans="1:19" ht="1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4"/>
      <c r="P66" s="32"/>
      <c r="Q66" s="32"/>
      <c r="R66" s="32"/>
      <c r="S66" s="24"/>
    </row>
    <row r="67" spans="1:19" ht="1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4"/>
      <c r="P67" s="32"/>
      <c r="Q67" s="32"/>
      <c r="R67" s="32"/>
      <c r="S67" s="24"/>
    </row>
    <row r="68" spans="1:19" ht="1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  <c r="P68" s="32"/>
      <c r="Q68" s="32"/>
      <c r="R68" s="32"/>
      <c r="S68" s="24"/>
    </row>
    <row r="69" spans="1:19" ht="15" customHeight="1">
      <c r="A69" s="23"/>
      <c r="B69" s="103" t="s">
        <v>61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23"/>
      <c r="N69" s="23"/>
      <c r="O69" s="24"/>
      <c r="P69" s="32"/>
      <c r="Q69" s="32"/>
      <c r="R69" s="32"/>
      <c r="S69" s="24"/>
    </row>
    <row r="70" spans="1:19" ht="15" customHeight="1">
      <c r="A70" s="2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23"/>
      <c r="N70" s="23"/>
      <c r="O70" s="24"/>
      <c r="P70" s="32"/>
      <c r="Q70" s="32"/>
      <c r="R70" s="32"/>
      <c r="S70" s="24"/>
    </row>
    <row r="71" spans="1:19" ht="1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4"/>
      <c r="P71" s="32"/>
      <c r="Q71" s="32"/>
      <c r="R71" s="32"/>
      <c r="S71" s="24"/>
    </row>
    <row r="72" spans="1:19" ht="1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4"/>
      <c r="P72" s="32"/>
      <c r="Q72" s="32"/>
      <c r="R72" s="32"/>
      <c r="S72" s="24"/>
    </row>
    <row r="73" spans="1:19" ht="1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4"/>
      <c r="P73" s="32"/>
      <c r="Q73" s="32"/>
      <c r="R73" s="32"/>
      <c r="S73" s="24"/>
    </row>
    <row r="74" spans="1:19" ht="1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4"/>
      <c r="P74" s="32"/>
      <c r="Q74" s="32"/>
      <c r="R74" s="32"/>
      <c r="S74" s="24"/>
    </row>
    <row r="75" spans="1:19" ht="1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4"/>
      <c r="P75" s="32"/>
      <c r="Q75" s="32"/>
      <c r="R75" s="32"/>
      <c r="S75" s="24"/>
    </row>
    <row r="76" spans="1:19" ht="1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4"/>
      <c r="P76" s="32"/>
      <c r="Q76" s="32"/>
      <c r="R76" s="32"/>
      <c r="S76" s="24"/>
    </row>
    <row r="77" spans="1:19" ht="1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4"/>
      <c r="P77" s="32"/>
      <c r="Q77" s="32"/>
      <c r="R77" s="32"/>
      <c r="S77" s="24"/>
    </row>
    <row r="78" spans="1:19" ht="1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4"/>
      <c r="P78" s="32"/>
      <c r="Q78" s="32"/>
      <c r="R78" s="32"/>
      <c r="S78" s="24"/>
    </row>
    <row r="79" spans="1:19" ht="1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4"/>
      <c r="P79" s="32"/>
      <c r="Q79" s="32"/>
      <c r="R79" s="32"/>
      <c r="S79" s="24"/>
    </row>
    <row r="80" spans="1:19" ht="1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4"/>
      <c r="P80" s="32"/>
      <c r="Q80" s="32"/>
      <c r="R80" s="32"/>
      <c r="S80" s="24"/>
    </row>
    <row r="81" spans="1:19" ht="1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32"/>
      <c r="Q81" s="32"/>
      <c r="R81" s="32"/>
      <c r="S81" s="24"/>
    </row>
    <row r="82" spans="1:19" ht="1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4"/>
      <c r="P82" s="32"/>
      <c r="Q82" s="32"/>
      <c r="R82" s="32"/>
      <c r="S82" s="24"/>
    </row>
    <row r="83" spans="1:19" ht="1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4"/>
      <c r="P83" s="32"/>
      <c r="Q83" s="32"/>
      <c r="R83" s="32"/>
      <c r="S83" s="24"/>
    </row>
    <row r="84" spans="1:19" ht="1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4"/>
      <c r="P84" s="32"/>
      <c r="Q84" s="32"/>
      <c r="R84" s="32"/>
      <c r="S84" s="24"/>
    </row>
    <row r="85" spans="1:19" ht="1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4"/>
      <c r="P85" s="32"/>
      <c r="Q85" s="32"/>
      <c r="R85" s="32"/>
      <c r="S85" s="24"/>
    </row>
    <row r="86" spans="1:19" ht="1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  <c r="P86" s="32"/>
      <c r="Q86" s="32"/>
      <c r="R86" s="32"/>
      <c r="S86" s="24"/>
    </row>
    <row r="87" spans="1:19" ht="1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4"/>
      <c r="P87" s="32"/>
      <c r="Q87" s="32"/>
      <c r="R87" s="32"/>
      <c r="S87" s="24"/>
    </row>
    <row r="88" spans="1:19" ht="1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4"/>
      <c r="P88" s="32"/>
      <c r="Q88" s="32"/>
      <c r="R88" s="32"/>
      <c r="S88" s="24"/>
    </row>
    <row r="89" spans="1:19" ht="1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4"/>
      <c r="P89" s="32"/>
      <c r="Q89" s="32"/>
      <c r="R89" s="32"/>
      <c r="S89" s="24"/>
    </row>
    <row r="90" spans="1:19" ht="15" customHeight="1">
      <c r="A90" s="23"/>
      <c r="B90" s="38" t="s">
        <v>59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4"/>
      <c r="P90" s="32"/>
      <c r="Q90" s="32"/>
      <c r="R90" s="32"/>
      <c r="S90" s="24"/>
    </row>
    <row r="91" spans="1:19" ht="15" customHeight="1">
      <c r="A91" s="23"/>
      <c r="B91" s="102" t="str">
        <f>IF(COUNTIF($AB$20:$AB$31,"&lt;0"),$U$40&amp;COUNTIF($AB$20:$AB$31,"&lt;0")&amp;$U$41,$U$42&amp;$U$43&amp;$U$44)</f>
        <v>Budget Planner has calculated that you will be able to save between £0 (based on current expenditure) and £0 (based on target expenditure) over the next twelve months.  Debt Advice Foundation has developed a range of tools to help you achieve your monthly savings targets, including a money management guide, a benefit entitlement checker and a utility price comparison tool.  Links to these tools can be found on the right hand side of this page.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23"/>
      <c r="N91" s="23"/>
      <c r="O91" s="24"/>
      <c r="P91" s="32"/>
      <c r="Q91" s="32"/>
      <c r="R91" s="32"/>
      <c r="S91" s="24"/>
    </row>
    <row r="92" spans="1:19" ht="15" customHeight="1">
      <c r="A92" s="23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23"/>
      <c r="N92" s="23"/>
      <c r="O92" s="24"/>
      <c r="P92" s="32"/>
      <c r="Q92" s="32"/>
      <c r="R92" s="32"/>
      <c r="S92" s="24"/>
    </row>
    <row r="93" spans="1:19" ht="15" customHeight="1">
      <c r="A93" s="23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23"/>
      <c r="N93" s="23"/>
      <c r="O93" s="24"/>
      <c r="P93" s="32"/>
      <c r="Q93" s="32"/>
      <c r="R93" s="32"/>
      <c r="S93" s="24"/>
    </row>
    <row r="94" spans="1:19" ht="15" customHeight="1">
      <c r="A94" s="23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23"/>
      <c r="N94" s="23"/>
      <c r="O94" s="24"/>
      <c r="P94" s="32"/>
      <c r="Q94" s="32"/>
      <c r="R94" s="32"/>
      <c r="S94" s="24"/>
    </row>
    <row r="95" spans="1:19" ht="15" customHeight="1">
      <c r="A95" s="23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23"/>
      <c r="N95" s="23"/>
      <c r="O95" s="24"/>
      <c r="P95" s="32"/>
      <c r="Q95" s="32"/>
      <c r="R95" s="32"/>
      <c r="S95" s="24"/>
    </row>
    <row r="96" spans="1:19" ht="15" customHeight="1">
      <c r="A96" s="23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23"/>
      <c r="N96" s="23"/>
      <c r="O96" s="24"/>
      <c r="P96" s="32"/>
      <c r="Q96" s="32"/>
      <c r="R96" s="32"/>
      <c r="S96" s="24"/>
    </row>
    <row r="97" spans="1:19" ht="15" customHeight="1">
      <c r="A97" s="23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23"/>
      <c r="N97" s="23"/>
      <c r="O97" s="24"/>
      <c r="P97" s="32"/>
      <c r="Q97" s="32"/>
      <c r="R97" s="32"/>
      <c r="S97" s="24"/>
    </row>
    <row r="98" spans="1:19" ht="15" customHeight="1">
      <c r="A98" s="23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23"/>
      <c r="N98" s="23"/>
      <c r="O98" s="24"/>
      <c r="P98" s="32"/>
      <c r="Q98" s="32"/>
      <c r="R98" s="32"/>
      <c r="S98" s="24"/>
    </row>
    <row r="99" spans="1:19" ht="15" customHeight="1">
      <c r="A99" s="23"/>
      <c r="B99" s="26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4"/>
      <c r="P99" s="32"/>
      <c r="Q99" s="32"/>
      <c r="R99" s="32"/>
      <c r="S99" s="24"/>
    </row>
    <row r="100" spans="1:19" ht="6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:20" ht="15" customHeight="1">
      <c r="A101" s="34"/>
      <c r="B101" s="43" t="s">
        <v>7</v>
      </c>
      <c r="C101" s="43"/>
      <c r="D101" s="43"/>
      <c r="E101" s="19"/>
      <c r="F101" s="34"/>
      <c r="G101" s="22"/>
      <c r="H101" s="22"/>
      <c r="I101" s="22"/>
      <c r="J101" s="22"/>
      <c r="K101" s="22"/>
      <c r="L101" s="22"/>
      <c r="M101" s="22"/>
      <c r="N101" s="22"/>
      <c r="O101" s="22"/>
      <c r="P101" s="41" t="s">
        <v>6</v>
      </c>
      <c r="Q101" s="41"/>
      <c r="R101" s="41"/>
      <c r="S101" s="35"/>
      <c r="T101" s="6"/>
    </row>
    <row r="102" spans="1:19" ht="6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:19" ht="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</sheetData>
  <sheetProtection password="CC8C" sheet="1" objects="1" scenarios="1"/>
  <mergeCells count="13">
    <mergeCell ref="P19:R19"/>
    <mergeCell ref="P20:R20"/>
    <mergeCell ref="P21:R21"/>
    <mergeCell ref="P22:R22"/>
    <mergeCell ref="P23:R23"/>
    <mergeCell ref="B91:L97"/>
    <mergeCell ref="B21:L25"/>
    <mergeCell ref="B38:L41"/>
    <mergeCell ref="B54:L56"/>
    <mergeCell ref="B69:L70"/>
    <mergeCell ref="B101:D101"/>
    <mergeCell ref="P101:R101"/>
    <mergeCell ref="P24:R24"/>
  </mergeCells>
  <hyperlinks>
    <hyperlink ref="P101" r:id="rId1" display="www.debtadvicefoundation.org"/>
    <hyperlink ref="B101" r:id="rId2" display="planner@debtadvicefoundation.org."/>
    <hyperlink ref="L15" location="Home!A1" display="Home"/>
    <hyperlink ref="N15" location="Income!A1" display="Income"/>
    <hyperlink ref="P15" location="Expenditure!A1" display="Expenditure"/>
    <hyperlink ref="P20" r:id="rId3" display="● Debt Analyser"/>
    <hyperlink ref="P21" r:id="rId4" display="● Benefit Checker"/>
    <hyperlink ref="P22" r:id="rId5" display="● Reduce Outgoings"/>
    <hyperlink ref="P23" r:id="rId6" display="● Credit Score Checker"/>
    <hyperlink ref="P24" r:id="rId7" display="● Money Management Guide"/>
    <hyperlink ref="R15" location="Debts!A1" display="Debts"/>
  </hyperlinks>
  <printOptions/>
  <pageMargins left="0.7" right="0.7" top="0.75" bottom="0.75" header="0.3" footer="0.3"/>
  <pageSetup horizontalDpi="600" verticalDpi="600" orientation="portrait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Rodger</dc:creator>
  <cp:keywords/>
  <dc:description/>
  <cp:lastModifiedBy>david.rodger</cp:lastModifiedBy>
  <dcterms:created xsi:type="dcterms:W3CDTF">2010-01-24T16:59:11Z</dcterms:created>
  <dcterms:modified xsi:type="dcterms:W3CDTF">2011-02-06T16:44:48Z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